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NISAメディア\!!記事書く\!!データ　計算Excel　モデル\"/>
    </mc:Choice>
  </mc:AlternateContent>
  <xr:revisionPtr revIDLastSave="0" documentId="13_ncr:1_{AE73B6A8-21A2-464F-AF5F-C436E5638D90}" xr6:coauthVersionLast="47" xr6:coauthVersionMax="47" xr10:uidLastSave="{00000000-0000-0000-0000-000000000000}"/>
  <bookViews>
    <workbookView xWindow="-108" yWindow="-108" windowWidth="23256" windowHeight="12456" xr2:uid="{CC6AA88A-3483-400E-BCB5-8880B29C74C4}"/>
  </bookViews>
  <sheets>
    <sheet name="楽天S&amp;P500_【期待値】リターン（平均利回り）" sheetId="1" r:id="rId1"/>
    <sheet name="元データ" sheetId="2" r:id="rId2"/>
  </sheets>
  <definedNames>
    <definedName name="_xlnm._FilterDatabase" localSheetId="1" hidden="1">元データ!$A$1:$D$194</definedName>
  </definedNames>
  <calcPr calcId="191029"/>
</workbook>
</file>

<file path=xl/calcChain.xml><?xml version="1.0" encoding="utf-8"?>
<calcChain xmlns="http://schemas.openxmlformats.org/spreadsheetml/2006/main">
  <c r="K7" i="1" l="1"/>
  <c r="K6" i="1" l="1"/>
  <c r="K5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196" i="1"/>
  <c r="G196" i="1"/>
  <c r="F197" i="1"/>
  <c r="G197" i="1"/>
  <c r="F198" i="1"/>
  <c r="G198" i="1"/>
  <c r="K4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K8" i="1" l="1"/>
  <c r="K13" i="1"/>
</calcChain>
</file>

<file path=xl/sharedStrings.xml><?xml version="1.0" encoding="utf-8"?>
<sst xmlns="http://schemas.openxmlformats.org/spreadsheetml/2006/main" count="26" uniqueCount="25">
  <si>
    <t>Date</t>
  </si>
  <si>
    <t>基準価格</t>
  </si>
  <si>
    <t>前日比</t>
  </si>
  <si>
    <t>純資産額（百万円）</t>
  </si>
  <si>
    <t>日次リターン</t>
  </si>
  <si>
    <t>ローリング年率リターン</t>
    <phoneticPr fontId="18"/>
  </si>
  <si>
    <t>年率リターン</t>
  </si>
  <si>
    <t>日数</t>
  </si>
  <si>
    <t>最終値</t>
  </si>
  <si>
    <t>初期値</t>
  </si>
  <si>
    <t>1年の営業日数</t>
    <rPh sb="1" eb="2">
      <t>ネン</t>
    </rPh>
    <rPh sb="3" eb="7">
      <t>エイギョウニッスウ</t>
    </rPh>
    <phoneticPr fontId="18"/>
  </si>
  <si>
    <t>日次利回り</t>
    <rPh sb="2" eb="4">
      <t>リマワ</t>
    </rPh>
    <phoneticPr fontId="18"/>
  </si>
  <si>
    <t>累積利回り</t>
    <rPh sb="2" eb="4">
      <t>リマワ</t>
    </rPh>
    <phoneticPr fontId="18"/>
  </si>
  <si>
    <t>運用実績</t>
    <rPh sb="0" eb="2">
      <t>ウンヨウ</t>
    </rPh>
    <rPh sb="2" eb="4">
      <t>ジッセキ</t>
    </rPh>
    <phoneticPr fontId="18"/>
  </si>
  <si>
    <t>計算式</t>
    <rPh sb="0" eb="3">
      <t>ケイサンシキ</t>
    </rPh>
    <phoneticPr fontId="18"/>
  </si>
  <si>
    <t>計算結果</t>
    <rPh sb="0" eb="4">
      <t>ケイサンケッカ</t>
    </rPh>
    <phoneticPr fontId="18"/>
  </si>
  <si>
    <t>→最終値と一致</t>
    <rPh sb="1" eb="3">
      <t>サイシュウ</t>
    </rPh>
    <rPh sb="3" eb="4">
      <t>チ</t>
    </rPh>
    <rPh sb="5" eb="7">
      <t>イッチ</t>
    </rPh>
    <phoneticPr fontId="18"/>
  </si>
  <si>
    <t>（参考：日本年金連合会「幾何平均」）</t>
    <rPh sb="1" eb="3">
      <t>サンコウ</t>
    </rPh>
    <rPh sb="4" eb="11">
      <t>ニホンネンキンレンゴウカイ</t>
    </rPh>
    <rPh sb="12" eb="16">
      <t>キカヘイキン</t>
    </rPh>
    <phoneticPr fontId="18"/>
  </si>
  <si>
    <t>年月日</t>
  </si>
  <si>
    <t>基準価額</t>
  </si>
  <si>
    <t>純資産総額</t>
  </si>
  <si>
    <t>ファンドの日次データ</t>
    <rPh sb="5" eb="7">
      <t>ニチジ</t>
    </rPh>
    <phoneticPr fontId="18"/>
  </si>
  <si>
    <t>=K4*(1+K7)^K6</t>
    <phoneticPr fontId="18"/>
  </si>
  <si>
    <t>（前提：1ヶ月20日×12か月=240日）</t>
    <rPh sb="1" eb="3">
      <t>ゼンテイ</t>
    </rPh>
    <phoneticPr fontId="18"/>
  </si>
  <si>
    <t>検算：9,888円を289日、毎日0.15%で運用（複利効果あり）した場合。</t>
    <rPh sb="0" eb="2">
      <t>ケンザン</t>
    </rPh>
    <rPh sb="8" eb="9">
      <t>エン</t>
    </rPh>
    <rPh sb="13" eb="14">
      <t>ニチ</t>
    </rPh>
    <rPh sb="15" eb="17">
      <t>マイニチ</t>
    </rPh>
    <rPh sb="23" eb="25">
      <t>ウンヨウ</t>
    </rPh>
    <rPh sb="26" eb="30">
      <t>フクリコウカ</t>
    </rPh>
    <rPh sb="35" eb="37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</si>
</sst>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\-#,##0.000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rgb="FFFFFFFF"/>
      <name val="ＭＳ Ｐゴシック"/>
      <family val="3"/>
      <charset val="128"/>
    </font>
    <font>
      <sz val="9"/>
      <color rgb="FF0073AE"/>
      <name val="Arial"/>
      <family val="2"/>
    </font>
    <font>
      <sz val="9"/>
      <color theme="1"/>
      <name val="Arial"/>
      <family val="2"/>
    </font>
    <font>
      <sz val="9"/>
      <color rgb="FFC44042"/>
      <name val="Arial"/>
      <family val="2"/>
    </font>
    <font>
      <sz val="9"/>
      <color theme="1"/>
      <name val="游ゴシック"/>
      <family val="3"/>
      <charset val="128"/>
      <scheme val="minor"/>
    </font>
    <font>
      <sz val="9"/>
      <color rgb="FF555555"/>
      <name val="Arial"/>
      <family val="2"/>
    </font>
    <font>
      <sz val="9"/>
      <color rgb="FF333333"/>
      <name val="メイリオ"/>
      <family val="3"/>
      <charset val="128"/>
    </font>
    <font>
      <sz val="9"/>
      <color rgb="FF33333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F4DA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EE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3C3C3"/>
      </left>
      <right style="medium">
        <color rgb="FFC3C3C3"/>
      </right>
      <top style="medium">
        <color rgb="FFC3C3C3"/>
      </top>
      <bottom/>
      <diagonal/>
    </border>
    <border>
      <left/>
      <right style="medium">
        <color rgb="FFC3C3C3"/>
      </right>
      <top style="medium">
        <color rgb="FFC3C3C3"/>
      </top>
      <bottom/>
      <diagonal/>
    </border>
    <border>
      <left/>
      <right/>
      <top style="medium">
        <color rgb="FFC3C3C3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0" fontId="0" fillId="0" borderId="10" xfId="0" applyNumberFormat="1" applyBorder="1">
      <alignment vertical="center"/>
    </xf>
    <xf numFmtId="0" fontId="0" fillId="35" borderId="10" xfId="0" applyFill="1" applyBorder="1">
      <alignment vertical="center"/>
    </xf>
    <xf numFmtId="10" fontId="0" fillId="0" borderId="0" xfId="1" applyNumberFormat="1" applyFont="1">
      <alignment vertical="center"/>
    </xf>
    <xf numFmtId="0" fontId="19" fillId="0" borderId="0" xfId="0" applyFont="1">
      <alignment vertical="center"/>
    </xf>
    <xf numFmtId="38" fontId="0" fillId="0" borderId="0" xfId="43" applyFont="1" applyAlignment="1"/>
    <xf numFmtId="10" fontId="20" fillId="0" borderId="0" xfId="1" applyNumberFormat="1" applyFont="1" applyAlignment="1"/>
    <xf numFmtId="38" fontId="0" fillId="0" borderId="0" xfId="43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10" fontId="20" fillId="34" borderId="11" xfId="1" applyNumberFormat="1" applyFont="1" applyFill="1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/>
    <xf numFmtId="38" fontId="0" fillId="0" borderId="12" xfId="43" applyFont="1" applyBorder="1">
      <alignment vertical="center"/>
    </xf>
    <xf numFmtId="38" fontId="0" fillId="0" borderId="10" xfId="43" applyFont="1" applyBorder="1">
      <alignment vertical="center"/>
    </xf>
    <xf numFmtId="176" fontId="0" fillId="0" borderId="0" xfId="43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38" fontId="19" fillId="0" borderId="0" xfId="43" applyFont="1">
      <alignment vertical="center"/>
    </xf>
    <xf numFmtId="0" fontId="21" fillId="0" borderId="16" xfId="44" applyFill="1" applyBorder="1" applyAlignment="1">
      <alignment vertical="center"/>
    </xf>
    <xf numFmtId="0" fontId="22" fillId="37" borderId="17" xfId="0" applyFont="1" applyFill="1" applyBorder="1" applyAlignment="1">
      <alignment horizontal="center" vertical="center" wrapText="1"/>
    </xf>
    <xf numFmtId="0" fontId="22" fillId="37" borderId="18" xfId="0" applyFont="1" applyFill="1" applyBorder="1" applyAlignment="1">
      <alignment horizontal="center" vertical="center" wrapText="1"/>
    </xf>
    <xf numFmtId="0" fontId="22" fillId="37" borderId="19" xfId="0" applyFont="1" applyFill="1" applyBorder="1" applyAlignment="1">
      <alignment horizontal="center" vertical="center" wrapText="1"/>
    </xf>
    <xf numFmtId="31" fontId="26" fillId="0" borderId="20" xfId="0" applyNumberFormat="1" applyFont="1" applyBorder="1" applyAlignment="1">
      <alignment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0" fontId="23" fillId="0" borderId="20" xfId="0" applyFont="1" applyBorder="1" applyAlignment="1">
      <alignment horizontal="right" vertical="center" wrapText="1"/>
    </xf>
    <xf numFmtId="31" fontId="26" fillId="38" borderId="20" xfId="0" applyNumberFormat="1" applyFont="1" applyFill="1" applyBorder="1" applyAlignment="1">
      <alignment vertical="center" wrapText="1"/>
    </xf>
    <xf numFmtId="3" fontId="24" fillId="38" borderId="20" xfId="0" applyNumberFormat="1" applyFont="1" applyFill="1" applyBorder="1" applyAlignment="1">
      <alignment horizontal="right" vertical="center" wrapText="1"/>
    </xf>
    <xf numFmtId="0" fontId="25" fillId="38" borderId="20" xfId="0" applyFont="1" applyFill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0" fontId="23" fillId="38" borderId="20" xfId="0" applyFont="1" applyFill="1" applyBorder="1" applyAlignment="1">
      <alignment horizontal="right" vertical="center" wrapText="1"/>
    </xf>
    <xf numFmtId="0" fontId="27" fillId="0" borderId="20" xfId="0" applyFont="1" applyBorder="1" applyAlignment="1">
      <alignment horizontal="right" vertical="center" wrapText="1"/>
    </xf>
    <xf numFmtId="31" fontId="28" fillId="36" borderId="20" xfId="0" applyNumberFormat="1" applyFont="1" applyFill="1" applyBorder="1" applyAlignment="1">
      <alignment vertical="center" wrapText="1"/>
    </xf>
    <xf numFmtId="3" fontId="29" fillId="36" borderId="20" xfId="0" applyNumberFormat="1" applyFont="1" applyFill="1" applyBorder="1" applyAlignment="1">
      <alignment horizontal="right" vertical="center" wrapText="1"/>
    </xf>
    <xf numFmtId="0" fontId="25" fillId="36" borderId="20" xfId="0" applyFont="1" applyFill="1" applyBorder="1" applyAlignment="1">
      <alignment horizontal="right" vertical="center" wrapText="1"/>
    </xf>
    <xf numFmtId="31" fontId="28" fillId="38" borderId="20" xfId="0" applyNumberFormat="1" applyFont="1" applyFill="1" applyBorder="1" applyAlignment="1">
      <alignment vertical="center" wrapText="1"/>
    </xf>
    <xf numFmtId="3" fontId="29" fillId="38" borderId="20" xfId="0" applyNumberFormat="1" applyFont="1" applyFill="1" applyBorder="1" applyAlignment="1">
      <alignment horizontal="right" vertical="center" wrapText="1"/>
    </xf>
    <xf numFmtId="0" fontId="23" fillId="36" borderId="20" xfId="0" applyFont="1" applyFill="1" applyBorder="1" applyAlignment="1">
      <alignment horizontal="right" vertical="center" wrapText="1"/>
    </xf>
    <xf numFmtId="31" fontId="28" fillId="39" borderId="20" xfId="0" applyNumberFormat="1" applyFont="1" applyFill="1" applyBorder="1" applyAlignment="1">
      <alignment vertical="center" wrapText="1"/>
    </xf>
    <xf numFmtId="3" fontId="29" fillId="39" borderId="20" xfId="0" applyNumberFormat="1" applyFont="1" applyFill="1" applyBorder="1" applyAlignment="1">
      <alignment horizontal="right" vertical="center" wrapText="1"/>
    </xf>
    <xf numFmtId="0" fontId="23" fillId="39" borderId="20" xfId="0" applyFont="1" applyFill="1" applyBorder="1" applyAlignment="1">
      <alignment horizontal="right" vertical="center" wrapText="1"/>
    </xf>
    <xf numFmtId="0" fontId="24" fillId="38" borderId="20" xfId="0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right" vertical="center" wrapText="1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ハイパーリンク" xfId="44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fa.or.jp/yogoshu/ki/ki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30FF-3AE6-44B0-802C-CB7CC178426C}">
  <dimension ref="B1:L291"/>
  <sheetViews>
    <sheetView showGridLines="0" tabSelected="1" zoomScale="80" zoomScaleNormal="80" workbookViewId="0">
      <pane ySplit="2" topLeftCell="A3" activePane="bottomLeft" state="frozen"/>
      <selection pane="bottomLeft" activeCell="A3" sqref="A3"/>
    </sheetView>
  </sheetViews>
  <sheetFormatPr defaultRowHeight="18" outlineLevelCol="1" x14ac:dyDescent="0.45"/>
  <cols>
    <col min="2" max="2" width="14.296875" customWidth="1"/>
    <col min="3" max="3" width="11.8984375" style="8" customWidth="1"/>
    <col min="4" max="4" width="11.69921875" style="8" customWidth="1"/>
    <col min="5" max="5" width="16.69921875" style="8" customWidth="1"/>
    <col min="6" max="7" width="16.5" customWidth="1"/>
    <col min="8" max="8" width="16.5" hidden="1" customWidth="1" outlineLevel="1"/>
    <col min="9" max="9" width="8.796875" collapsed="1"/>
    <col min="10" max="10" width="14.59765625" customWidth="1"/>
  </cols>
  <sheetData>
    <row r="1" spans="2:12" ht="18.600000000000001" thickBot="1" x14ac:dyDescent="0.5">
      <c r="B1" s="44" t="s">
        <v>21</v>
      </c>
      <c r="C1" s="45"/>
      <c r="D1" s="45"/>
      <c r="E1" s="46"/>
      <c r="F1" s="47" t="s">
        <v>13</v>
      </c>
      <c r="G1" s="48"/>
      <c r="H1" s="49"/>
      <c r="J1" s="5"/>
    </row>
    <row r="2" spans="2:12" ht="36" x14ac:dyDescent="0.45">
      <c r="B2" s="9" t="s">
        <v>0</v>
      </c>
      <c r="C2" s="14" t="s">
        <v>1</v>
      </c>
      <c r="D2" s="14" t="s">
        <v>2</v>
      </c>
      <c r="E2" s="14" t="s">
        <v>3</v>
      </c>
      <c r="F2" s="10" t="s">
        <v>11</v>
      </c>
      <c r="G2" s="10" t="s">
        <v>12</v>
      </c>
      <c r="H2" s="10" t="s">
        <v>5</v>
      </c>
      <c r="J2" s="20" t="s">
        <v>17</v>
      </c>
      <c r="K2" s="4"/>
    </row>
    <row r="3" spans="2:12" x14ac:dyDescent="0.45">
      <c r="B3" s="1">
        <v>45226</v>
      </c>
      <c r="C3" s="15">
        <v>9888</v>
      </c>
      <c r="D3" s="15">
        <v>0</v>
      </c>
      <c r="E3" s="15">
        <v>1</v>
      </c>
      <c r="F3" s="3"/>
      <c r="G3" s="3"/>
      <c r="H3" s="3"/>
      <c r="J3" s="12" t="s">
        <v>10</v>
      </c>
      <c r="K3" s="8">
        <v>240</v>
      </c>
      <c r="L3" t="s">
        <v>23</v>
      </c>
    </row>
    <row r="4" spans="2:12" x14ac:dyDescent="0.45">
      <c r="B4" s="1">
        <v>45229</v>
      </c>
      <c r="C4" s="15">
        <v>9806</v>
      </c>
      <c r="D4" s="15">
        <v>-82</v>
      </c>
      <c r="E4" s="15">
        <v>1</v>
      </c>
      <c r="F4" s="2">
        <f>D4/C3</f>
        <v>-8.2928802588996767E-3</v>
      </c>
      <c r="G4" s="2">
        <f t="shared" ref="G4:G16" si="0">(C4-$C$3)/$C$3</f>
        <v>-8.2928802588996767E-3</v>
      </c>
      <c r="H4" s="3"/>
      <c r="J4" s="13" t="s">
        <v>9</v>
      </c>
      <c r="K4" s="6">
        <f>C3</f>
        <v>9888</v>
      </c>
    </row>
    <row r="5" spans="2:12" x14ac:dyDescent="0.45">
      <c r="B5" s="1">
        <v>45230</v>
      </c>
      <c r="C5" s="15">
        <v>9901</v>
      </c>
      <c r="D5" s="15">
        <v>95</v>
      </c>
      <c r="E5" s="15">
        <v>24</v>
      </c>
      <c r="F5" s="2">
        <f>D5/C4</f>
        <v>9.6879461554150517E-3</v>
      </c>
      <c r="G5" s="2">
        <f t="shared" si="0"/>
        <v>1.3147249190938511E-3</v>
      </c>
      <c r="H5" s="3"/>
      <c r="J5" s="13" t="s">
        <v>8</v>
      </c>
      <c r="K5" s="6">
        <f>C291</f>
        <v>15214</v>
      </c>
    </row>
    <row r="6" spans="2:12" x14ac:dyDescent="0.45">
      <c r="B6" s="1">
        <v>45231</v>
      </c>
      <c r="C6" s="15">
        <v>10091</v>
      </c>
      <c r="D6" s="15">
        <v>190</v>
      </c>
      <c r="E6" s="15">
        <v>395</v>
      </c>
      <c r="F6" s="2">
        <f t="shared" ref="F6:F69" si="1">D6/C5</f>
        <v>1.9189980810019189E-2</v>
      </c>
      <c r="G6" s="2">
        <f t="shared" si="0"/>
        <v>2.0529935275080905E-2</v>
      </c>
      <c r="H6" s="3"/>
      <c r="J6" s="13" t="s">
        <v>7</v>
      </c>
      <c r="K6" s="6">
        <f>COUNT(B3:B291)</f>
        <v>289</v>
      </c>
    </row>
    <row r="7" spans="2:12" ht="18.600000000000001" thickBot="1" x14ac:dyDescent="0.5">
      <c r="B7" s="1">
        <v>45232</v>
      </c>
      <c r="C7" s="15">
        <v>10138</v>
      </c>
      <c r="D7" s="15">
        <v>47</v>
      </c>
      <c r="E7" s="15">
        <v>479</v>
      </c>
      <c r="F7" s="2">
        <f t="shared" si="1"/>
        <v>4.6576156971558811E-3</v>
      </c>
      <c r="G7" s="2">
        <f t="shared" si="0"/>
        <v>2.52831715210356E-2</v>
      </c>
      <c r="H7" s="3"/>
      <c r="J7" s="13" t="s">
        <v>4</v>
      </c>
      <c r="K7" s="7">
        <f>(K5/K4)^(1/K6)-1</f>
        <v>1.4920953064003761E-3</v>
      </c>
    </row>
    <row r="8" spans="2:12" ht="18.600000000000001" thickBot="1" x14ac:dyDescent="0.5">
      <c r="B8" s="1">
        <v>45236</v>
      </c>
      <c r="C8" s="15">
        <v>10364</v>
      </c>
      <c r="D8" s="15">
        <v>226</v>
      </c>
      <c r="E8" s="15">
        <v>746</v>
      </c>
      <c r="F8" s="2">
        <f t="shared" si="1"/>
        <v>2.2292365358058789E-2</v>
      </c>
      <c r="G8" s="2">
        <f t="shared" si="0"/>
        <v>4.8139158576051777E-2</v>
      </c>
      <c r="H8" s="3"/>
      <c r="J8" s="13" t="s">
        <v>6</v>
      </c>
      <c r="K8" s="11">
        <f>((1+K7)^K3)-1</f>
        <v>0.43023101072264569</v>
      </c>
    </row>
    <row r="9" spans="2:12" x14ac:dyDescent="0.45">
      <c r="B9" s="1">
        <v>45237</v>
      </c>
      <c r="C9" s="15">
        <v>10416</v>
      </c>
      <c r="D9" s="15">
        <v>52</v>
      </c>
      <c r="E9" s="15">
        <v>1027</v>
      </c>
      <c r="F9" s="2">
        <f t="shared" si="1"/>
        <v>5.0173678116557313E-3</v>
      </c>
      <c r="G9" s="2">
        <f t="shared" si="0"/>
        <v>5.3398058252427182E-2</v>
      </c>
      <c r="H9" s="3"/>
    </row>
    <row r="10" spans="2:12" x14ac:dyDescent="0.45">
      <c r="B10" s="1">
        <v>45238</v>
      </c>
      <c r="C10" s="15">
        <v>10484</v>
      </c>
      <c r="D10" s="15">
        <v>68</v>
      </c>
      <c r="E10" s="15">
        <v>1436</v>
      </c>
      <c r="F10" s="2">
        <f t="shared" si="1"/>
        <v>6.5284178187403992E-3</v>
      </c>
      <c r="G10" s="2">
        <f t="shared" si="0"/>
        <v>6.0275080906148866E-2</v>
      </c>
      <c r="H10" s="3"/>
    </row>
    <row r="11" spans="2:12" x14ac:dyDescent="0.45">
      <c r="B11" s="1">
        <v>45239</v>
      </c>
      <c r="C11" s="15">
        <v>10519</v>
      </c>
      <c r="D11" s="15">
        <v>35</v>
      </c>
      <c r="E11" s="15">
        <v>1640</v>
      </c>
      <c r="F11" s="2">
        <f t="shared" si="1"/>
        <v>3.3384204502098437E-3</v>
      </c>
      <c r="G11" s="2">
        <f t="shared" si="0"/>
        <v>6.3814724919093846E-2</v>
      </c>
      <c r="H11" s="3"/>
      <c r="J11" s="5" t="s">
        <v>24</v>
      </c>
      <c r="K11" s="16"/>
    </row>
    <row r="12" spans="2:12" x14ac:dyDescent="0.45">
      <c r="B12" s="1">
        <v>45240</v>
      </c>
      <c r="C12" s="15">
        <v>10460</v>
      </c>
      <c r="D12" s="15">
        <v>-59</v>
      </c>
      <c r="E12" s="15">
        <v>1857</v>
      </c>
      <c r="F12" s="2">
        <f t="shared" si="1"/>
        <v>-5.6088981842380451E-3</v>
      </c>
      <c r="G12" s="2">
        <f t="shared" si="0"/>
        <v>5.784789644012945E-2</v>
      </c>
      <c r="H12" s="3"/>
      <c r="J12" s="17" t="s">
        <v>14</v>
      </c>
      <c r="K12" s="18" t="s">
        <v>22</v>
      </c>
    </row>
    <row r="13" spans="2:12" x14ac:dyDescent="0.45">
      <c r="B13" s="1">
        <v>45243</v>
      </c>
      <c r="C13" s="15">
        <v>10645</v>
      </c>
      <c r="D13" s="15">
        <v>185</v>
      </c>
      <c r="E13" s="15">
        <v>2250</v>
      </c>
      <c r="F13" s="2">
        <f t="shared" si="1"/>
        <v>1.768642447418738E-2</v>
      </c>
      <c r="G13" s="2">
        <f t="shared" si="0"/>
        <v>7.6557443365695796E-2</v>
      </c>
      <c r="H13" s="3"/>
      <c r="J13" s="17" t="s">
        <v>15</v>
      </c>
      <c r="K13" s="19">
        <f>K4*(1+K7)^K6</f>
        <v>15213.999999999574</v>
      </c>
      <c r="L13" t="s">
        <v>16</v>
      </c>
    </row>
    <row r="14" spans="2:12" x14ac:dyDescent="0.45">
      <c r="B14" s="1">
        <v>45244</v>
      </c>
      <c r="C14" s="15">
        <v>10639</v>
      </c>
      <c r="D14" s="15">
        <v>-6</v>
      </c>
      <c r="E14" s="15">
        <v>2422</v>
      </c>
      <c r="F14" s="2">
        <f t="shared" si="1"/>
        <v>-5.6364490371066227E-4</v>
      </c>
      <c r="G14" s="2">
        <f t="shared" si="0"/>
        <v>7.5950647249190942E-2</v>
      </c>
      <c r="H14" s="3"/>
    </row>
    <row r="15" spans="2:12" x14ac:dyDescent="0.45">
      <c r="B15" s="1">
        <v>45245</v>
      </c>
      <c r="C15" s="15">
        <v>10766</v>
      </c>
      <c r="D15" s="15">
        <v>127</v>
      </c>
      <c r="E15" s="15">
        <v>2789</v>
      </c>
      <c r="F15" s="2">
        <f t="shared" si="1"/>
        <v>1.1937212143998496E-2</v>
      </c>
      <c r="G15" s="2">
        <f t="shared" si="0"/>
        <v>8.8794498381877029E-2</v>
      </c>
      <c r="H15" s="3"/>
    </row>
    <row r="16" spans="2:12" x14ac:dyDescent="0.45">
      <c r="B16" s="1">
        <v>45246</v>
      </c>
      <c r="C16" s="15">
        <v>10835</v>
      </c>
      <c r="D16" s="15">
        <v>69</v>
      </c>
      <c r="E16" s="15">
        <v>3027</v>
      </c>
      <c r="F16" s="2">
        <f t="shared" si="1"/>
        <v>6.4090655768159017E-3</v>
      </c>
      <c r="G16" s="2">
        <f t="shared" si="0"/>
        <v>9.5772653721682852E-2</v>
      </c>
      <c r="H16" s="3"/>
    </row>
    <row r="17" spans="2:8" x14ac:dyDescent="0.45">
      <c r="B17" s="1">
        <v>45247</v>
      </c>
      <c r="C17" s="15">
        <v>10808</v>
      </c>
      <c r="D17" s="15">
        <v>-27</v>
      </c>
      <c r="E17" s="15">
        <v>3785</v>
      </c>
      <c r="F17" s="2">
        <f t="shared" si="1"/>
        <v>-2.4919243193354868E-3</v>
      </c>
      <c r="G17" s="2">
        <f t="shared" ref="G17:G72" si="2">(C17-$C$3)/$C$3</f>
        <v>9.3042071197411008E-2</v>
      </c>
      <c r="H17" s="3"/>
    </row>
    <row r="18" spans="2:8" x14ac:dyDescent="0.45">
      <c r="B18" s="1">
        <v>45250</v>
      </c>
      <c r="C18" s="15">
        <v>10763</v>
      </c>
      <c r="D18" s="15">
        <v>-45</v>
      </c>
      <c r="E18" s="15">
        <v>3978</v>
      </c>
      <c r="F18" s="2">
        <f t="shared" si="1"/>
        <v>-4.1635825314581794E-3</v>
      </c>
      <c r="G18" s="2">
        <f t="shared" si="2"/>
        <v>8.8491100323624589E-2</v>
      </c>
      <c r="H18" s="3"/>
    </row>
    <row r="19" spans="2:8" x14ac:dyDescent="0.45">
      <c r="B19" s="1">
        <v>45251</v>
      </c>
      <c r="C19" s="15">
        <v>10719</v>
      </c>
      <c r="D19" s="15">
        <v>-44</v>
      </c>
      <c r="E19" s="15">
        <v>4163</v>
      </c>
      <c r="F19" s="2">
        <f t="shared" si="1"/>
        <v>-4.0880795317290719E-3</v>
      </c>
      <c r="G19" s="2">
        <f t="shared" si="2"/>
        <v>8.4041262135922334E-2</v>
      </c>
      <c r="H19" s="3"/>
    </row>
    <row r="20" spans="2:8" x14ac:dyDescent="0.45">
      <c r="B20" s="1">
        <v>45252</v>
      </c>
      <c r="C20" s="15">
        <v>10708</v>
      </c>
      <c r="D20" s="15">
        <v>-11</v>
      </c>
      <c r="E20" s="15">
        <v>4481</v>
      </c>
      <c r="F20" s="2">
        <f t="shared" si="1"/>
        <v>-1.0262151320085829E-3</v>
      </c>
      <c r="G20" s="2">
        <f t="shared" si="2"/>
        <v>8.2928802588996764E-2</v>
      </c>
      <c r="H20" s="3"/>
    </row>
    <row r="21" spans="2:8" x14ac:dyDescent="0.45">
      <c r="B21" s="1">
        <v>45254</v>
      </c>
      <c r="C21" s="15">
        <v>10842</v>
      </c>
      <c r="D21" s="15">
        <v>134</v>
      </c>
      <c r="E21" s="15">
        <v>4767</v>
      </c>
      <c r="F21" s="2">
        <f t="shared" si="1"/>
        <v>1.2514008218154651E-2</v>
      </c>
      <c r="G21" s="2">
        <f t="shared" si="2"/>
        <v>9.6480582524271843E-2</v>
      </c>
      <c r="H21" s="3"/>
    </row>
    <row r="22" spans="2:8" x14ac:dyDescent="0.45">
      <c r="B22" s="1">
        <v>45257</v>
      </c>
      <c r="C22" s="15">
        <v>10841</v>
      </c>
      <c r="D22" s="15">
        <v>-1</v>
      </c>
      <c r="E22" s="15">
        <v>4918</v>
      </c>
      <c r="F22" s="2">
        <f t="shared" si="1"/>
        <v>-9.2233905183545465E-5</v>
      </c>
      <c r="G22" s="2">
        <f t="shared" si="2"/>
        <v>9.6379449838187706E-2</v>
      </c>
      <c r="H22" s="3"/>
    </row>
    <row r="23" spans="2:8" x14ac:dyDescent="0.45">
      <c r="B23" s="1">
        <v>45258</v>
      </c>
      <c r="C23" s="15">
        <v>10723</v>
      </c>
      <c r="D23" s="15">
        <v>-118</v>
      </c>
      <c r="E23" s="15">
        <v>5198</v>
      </c>
      <c r="F23" s="2">
        <f t="shared" si="1"/>
        <v>-1.0884604741260032E-2</v>
      </c>
      <c r="G23" s="2">
        <f t="shared" si="2"/>
        <v>8.4445792880258899E-2</v>
      </c>
      <c r="H23" s="3"/>
    </row>
    <row r="24" spans="2:8" x14ac:dyDescent="0.45">
      <c r="B24" s="1">
        <v>45259</v>
      </c>
      <c r="C24" s="15">
        <v>10642</v>
      </c>
      <c r="D24" s="15">
        <v>-81</v>
      </c>
      <c r="E24" s="15">
        <v>5524</v>
      </c>
      <c r="F24" s="2">
        <f t="shared" si="1"/>
        <v>-7.5538561969598064E-3</v>
      </c>
      <c r="G24" s="2">
        <f t="shared" si="2"/>
        <v>7.6254045307443369E-2</v>
      </c>
      <c r="H24" s="3"/>
    </row>
    <row r="25" spans="2:8" x14ac:dyDescent="0.45">
      <c r="B25" s="1">
        <v>45260</v>
      </c>
      <c r="C25" s="15">
        <v>10644</v>
      </c>
      <c r="D25" s="15">
        <v>2</v>
      </c>
      <c r="E25" s="15">
        <v>5777</v>
      </c>
      <c r="F25" s="2">
        <f t="shared" si="1"/>
        <v>1.8793459875963165E-4</v>
      </c>
      <c r="G25" s="2">
        <f t="shared" si="2"/>
        <v>7.6456310679611644E-2</v>
      </c>
      <c r="H25" s="3"/>
    </row>
    <row r="26" spans="2:8" x14ac:dyDescent="0.45">
      <c r="B26" s="1">
        <v>45261</v>
      </c>
      <c r="C26" s="15">
        <v>10745</v>
      </c>
      <c r="D26" s="15">
        <v>101</v>
      </c>
      <c r="E26" s="15">
        <v>5990</v>
      </c>
      <c r="F26" s="2">
        <f t="shared" si="1"/>
        <v>9.4889139421270204E-3</v>
      </c>
      <c r="G26" s="2">
        <f t="shared" si="2"/>
        <v>8.6670711974110026E-2</v>
      </c>
      <c r="H26" s="3"/>
    </row>
    <row r="27" spans="2:8" x14ac:dyDescent="0.45">
      <c r="B27" s="1">
        <v>45264</v>
      </c>
      <c r="C27" s="15">
        <v>10701</v>
      </c>
      <c r="D27" s="15">
        <v>-44</v>
      </c>
      <c r="E27" s="15">
        <v>6151</v>
      </c>
      <c r="F27" s="2">
        <f t="shared" si="1"/>
        <v>-4.0949278734295023E-3</v>
      </c>
      <c r="G27" s="2">
        <f t="shared" si="2"/>
        <v>8.2220873786407772E-2</v>
      </c>
      <c r="H27" s="3"/>
    </row>
    <row r="28" spans="2:8" x14ac:dyDescent="0.45">
      <c r="B28" s="1">
        <v>45265</v>
      </c>
      <c r="C28" s="15">
        <v>10699</v>
      </c>
      <c r="D28" s="15">
        <v>-2</v>
      </c>
      <c r="E28" s="15">
        <v>7107</v>
      </c>
      <c r="F28" s="2">
        <f t="shared" si="1"/>
        <v>-1.8689842070834502E-4</v>
      </c>
      <c r="G28" s="2">
        <f t="shared" si="2"/>
        <v>8.2018608414239483E-2</v>
      </c>
      <c r="H28" s="3"/>
    </row>
    <row r="29" spans="2:8" x14ac:dyDescent="0.45">
      <c r="B29" s="1">
        <v>45266</v>
      </c>
      <c r="C29" s="15">
        <v>10702</v>
      </c>
      <c r="D29" s="15">
        <v>3</v>
      </c>
      <c r="E29" s="15">
        <v>7579</v>
      </c>
      <c r="F29" s="2">
        <f t="shared" si="1"/>
        <v>2.8040003738667165E-4</v>
      </c>
      <c r="G29" s="2">
        <f t="shared" si="2"/>
        <v>8.232200647249191E-2</v>
      </c>
      <c r="H29" s="3"/>
    </row>
    <row r="30" spans="2:8" x14ac:dyDescent="0.45">
      <c r="B30" s="1">
        <v>45267</v>
      </c>
      <c r="C30" s="15">
        <v>10654</v>
      </c>
      <c r="D30" s="15">
        <v>-48</v>
      </c>
      <c r="E30" s="15">
        <v>7809</v>
      </c>
      <c r="F30" s="2">
        <f t="shared" si="1"/>
        <v>-4.4851429639319752E-3</v>
      </c>
      <c r="G30" s="2">
        <f t="shared" si="2"/>
        <v>7.7467637540453077E-2</v>
      </c>
      <c r="H30" s="3"/>
    </row>
    <row r="31" spans="2:8" x14ac:dyDescent="0.45">
      <c r="B31" s="1">
        <v>45268</v>
      </c>
      <c r="C31" s="15">
        <v>10453</v>
      </c>
      <c r="D31" s="15">
        <v>-201</v>
      </c>
      <c r="E31" s="15">
        <v>7873</v>
      </c>
      <c r="F31" s="2">
        <f t="shared" si="1"/>
        <v>-1.8866153557349351E-2</v>
      </c>
      <c r="G31" s="2">
        <f t="shared" si="2"/>
        <v>5.7139967637540451E-2</v>
      </c>
      <c r="H31" s="3"/>
    </row>
    <row r="32" spans="2:8" x14ac:dyDescent="0.45">
      <c r="B32" s="1">
        <v>45271</v>
      </c>
      <c r="C32" s="15">
        <v>10654</v>
      </c>
      <c r="D32" s="15">
        <v>201</v>
      </c>
      <c r="E32" s="15">
        <v>8268</v>
      </c>
      <c r="F32" s="2">
        <f t="shared" si="1"/>
        <v>1.9228929493925188E-2</v>
      </c>
      <c r="G32" s="2">
        <f t="shared" si="2"/>
        <v>7.7467637540453077E-2</v>
      </c>
      <c r="H32" s="3"/>
    </row>
    <row r="33" spans="2:8" x14ac:dyDescent="0.45">
      <c r="B33" s="1">
        <v>45272</v>
      </c>
      <c r="C33" s="15">
        <v>10732</v>
      </c>
      <c r="D33" s="15">
        <v>78</v>
      </c>
      <c r="E33" s="15">
        <v>9013</v>
      </c>
      <c r="F33" s="2">
        <f t="shared" si="1"/>
        <v>7.3211939177773603E-3</v>
      </c>
      <c r="G33" s="2">
        <f t="shared" si="2"/>
        <v>8.535598705501618E-2</v>
      </c>
      <c r="H33" s="3"/>
    </row>
    <row r="34" spans="2:8" x14ac:dyDescent="0.45">
      <c r="B34" s="1">
        <v>45273</v>
      </c>
      <c r="C34" s="15">
        <v>10763</v>
      </c>
      <c r="D34" s="15">
        <v>31</v>
      </c>
      <c r="E34" s="15">
        <v>9578</v>
      </c>
      <c r="F34" s="2">
        <f t="shared" si="1"/>
        <v>2.8885575847931418E-3</v>
      </c>
      <c r="G34" s="2">
        <f t="shared" si="2"/>
        <v>8.8491100323624589E-2</v>
      </c>
      <c r="H34" s="3"/>
    </row>
    <row r="35" spans="2:8" x14ac:dyDescent="0.45">
      <c r="B35" s="1">
        <v>45274</v>
      </c>
      <c r="C35" s="15">
        <v>10675</v>
      </c>
      <c r="D35" s="15">
        <v>-88</v>
      </c>
      <c r="E35" s="15">
        <v>9737</v>
      </c>
      <c r="F35" s="2">
        <f t="shared" si="1"/>
        <v>-8.1761590634581438E-3</v>
      </c>
      <c r="G35" s="2">
        <f t="shared" si="2"/>
        <v>7.9591423948220066E-2</v>
      </c>
      <c r="H35" s="3"/>
    </row>
    <row r="36" spans="2:8" x14ac:dyDescent="0.45">
      <c r="B36" s="1">
        <v>45275</v>
      </c>
      <c r="C36" s="15">
        <v>10708</v>
      </c>
      <c r="D36" s="15">
        <v>33</v>
      </c>
      <c r="E36" s="15">
        <v>9941</v>
      </c>
      <c r="F36" s="2">
        <f t="shared" si="1"/>
        <v>3.0913348946135831E-3</v>
      </c>
      <c r="G36" s="2">
        <f t="shared" si="2"/>
        <v>8.2928802588996764E-2</v>
      </c>
      <c r="H36" s="3"/>
    </row>
    <row r="37" spans="2:8" x14ac:dyDescent="0.45">
      <c r="B37" s="1">
        <v>45278</v>
      </c>
      <c r="C37" s="15">
        <v>10676</v>
      </c>
      <c r="D37" s="15">
        <v>-32</v>
      </c>
      <c r="E37" s="15">
        <v>10127</v>
      </c>
      <c r="F37" s="2">
        <f t="shared" si="1"/>
        <v>-2.9884198729921555E-3</v>
      </c>
      <c r="G37" s="2">
        <f t="shared" si="2"/>
        <v>7.9692556634304204E-2</v>
      </c>
      <c r="H37" s="3"/>
    </row>
    <row r="38" spans="2:8" x14ac:dyDescent="0.45">
      <c r="B38" s="1">
        <v>45279</v>
      </c>
      <c r="C38" s="15">
        <v>10767</v>
      </c>
      <c r="D38" s="15">
        <v>91</v>
      </c>
      <c r="E38" s="15">
        <v>10546</v>
      </c>
      <c r="F38" s="2">
        <f t="shared" si="1"/>
        <v>8.523791682278006E-3</v>
      </c>
      <c r="G38" s="2">
        <f t="shared" si="2"/>
        <v>8.8895631067961167E-2</v>
      </c>
      <c r="H38" s="3"/>
    </row>
    <row r="39" spans="2:8" x14ac:dyDescent="0.45">
      <c r="B39" s="1">
        <v>45280</v>
      </c>
      <c r="C39" s="15">
        <v>10933</v>
      </c>
      <c r="D39" s="15">
        <v>166</v>
      </c>
      <c r="E39" s="15">
        <v>11151</v>
      </c>
      <c r="F39" s="2">
        <f t="shared" si="1"/>
        <v>1.5417479335005108E-2</v>
      </c>
      <c r="G39" s="2">
        <f t="shared" si="2"/>
        <v>0.10568365695792881</v>
      </c>
      <c r="H39" s="3"/>
    </row>
    <row r="40" spans="2:8" x14ac:dyDescent="0.45">
      <c r="B40" s="1">
        <v>45281</v>
      </c>
      <c r="C40" s="15">
        <v>10734</v>
      </c>
      <c r="D40" s="15">
        <v>-199</v>
      </c>
      <c r="E40" s="15">
        <v>11203</v>
      </c>
      <c r="F40" s="2">
        <f t="shared" si="1"/>
        <v>-1.8201774444342816E-2</v>
      </c>
      <c r="G40" s="2">
        <f t="shared" si="2"/>
        <v>8.555825242718447E-2</v>
      </c>
      <c r="H40" s="3"/>
    </row>
    <row r="41" spans="2:8" x14ac:dyDescent="0.45">
      <c r="B41" s="1">
        <v>45282</v>
      </c>
      <c r="C41" s="15">
        <v>10758</v>
      </c>
      <c r="D41" s="15">
        <v>24</v>
      </c>
      <c r="E41" s="15">
        <v>11516</v>
      </c>
      <c r="F41" s="2">
        <f t="shared" si="1"/>
        <v>2.2358859698155395E-3</v>
      </c>
      <c r="G41" s="2">
        <f t="shared" si="2"/>
        <v>8.7985436893203886E-2</v>
      </c>
      <c r="H41" s="3"/>
    </row>
    <row r="42" spans="2:8" x14ac:dyDescent="0.45">
      <c r="B42" s="1">
        <v>45285</v>
      </c>
      <c r="C42" s="15">
        <v>10768</v>
      </c>
      <c r="D42" s="15">
        <v>10</v>
      </c>
      <c r="E42" s="15">
        <v>11856</v>
      </c>
      <c r="F42" s="2">
        <f t="shared" si="1"/>
        <v>9.2954080684142036E-4</v>
      </c>
      <c r="G42" s="2">
        <f t="shared" si="2"/>
        <v>8.8996763754045305E-2</v>
      </c>
      <c r="H42" s="3"/>
    </row>
    <row r="43" spans="2:8" x14ac:dyDescent="0.45">
      <c r="B43" s="1">
        <v>45286</v>
      </c>
      <c r="C43" s="15">
        <v>10772</v>
      </c>
      <c r="D43" s="15">
        <v>4</v>
      </c>
      <c r="E43" s="15">
        <v>12188</v>
      </c>
      <c r="F43" s="2">
        <f t="shared" si="1"/>
        <v>3.714710252600297E-4</v>
      </c>
      <c r="G43" s="2">
        <f t="shared" si="2"/>
        <v>8.9401294498381884E-2</v>
      </c>
      <c r="H43" s="3"/>
    </row>
    <row r="44" spans="2:8" x14ac:dyDescent="0.45">
      <c r="B44" s="1">
        <v>45287</v>
      </c>
      <c r="C44" s="15">
        <v>10857</v>
      </c>
      <c r="D44" s="15">
        <v>85</v>
      </c>
      <c r="E44" s="15">
        <v>12284</v>
      </c>
      <c r="F44" s="2">
        <f t="shared" si="1"/>
        <v>7.8908280727812852E-3</v>
      </c>
      <c r="G44" s="2">
        <f t="shared" si="2"/>
        <v>9.7997572815533979E-2</v>
      </c>
      <c r="H44" s="3"/>
    </row>
    <row r="45" spans="2:8" x14ac:dyDescent="0.45">
      <c r="B45" s="1">
        <v>45288</v>
      </c>
      <c r="C45" s="15">
        <v>10802</v>
      </c>
      <c r="D45" s="15">
        <v>-55</v>
      </c>
      <c r="E45" s="15">
        <v>13475</v>
      </c>
      <c r="F45" s="2">
        <f t="shared" si="1"/>
        <v>-5.065856129685917E-3</v>
      </c>
      <c r="G45" s="2">
        <f t="shared" si="2"/>
        <v>9.2435275080906154E-2</v>
      </c>
      <c r="H45" s="3"/>
    </row>
    <row r="46" spans="2:8" x14ac:dyDescent="0.45">
      <c r="B46" s="1">
        <v>45289</v>
      </c>
      <c r="C46" s="15">
        <v>10806</v>
      </c>
      <c r="D46" s="15">
        <v>4</v>
      </c>
      <c r="E46" s="15">
        <v>13834</v>
      </c>
      <c r="F46" s="2">
        <f t="shared" si="1"/>
        <v>3.7030179596371043E-4</v>
      </c>
      <c r="G46" s="2">
        <f t="shared" si="2"/>
        <v>9.2839805825242719E-2</v>
      </c>
      <c r="H46" s="3"/>
    </row>
    <row r="47" spans="2:8" x14ac:dyDescent="0.45">
      <c r="B47" s="1">
        <v>45295</v>
      </c>
      <c r="C47" s="15">
        <v>10748</v>
      </c>
      <c r="D47" s="15">
        <v>-58</v>
      </c>
      <c r="E47" s="15">
        <v>14376</v>
      </c>
      <c r="F47" s="2">
        <f t="shared" si="1"/>
        <v>-5.3673884878771049E-3</v>
      </c>
      <c r="G47" s="2">
        <f t="shared" si="2"/>
        <v>8.6974110032362453E-2</v>
      </c>
      <c r="H47" s="3"/>
    </row>
    <row r="48" spans="2:8" x14ac:dyDescent="0.45">
      <c r="B48" s="1">
        <v>45296</v>
      </c>
      <c r="C48" s="15">
        <v>10832</v>
      </c>
      <c r="D48" s="15">
        <v>84</v>
      </c>
      <c r="E48" s="15">
        <v>15031</v>
      </c>
      <c r="F48" s="2">
        <f t="shared" si="1"/>
        <v>7.8154075176777079E-3</v>
      </c>
      <c r="G48" s="2">
        <f t="shared" si="2"/>
        <v>9.5469255663430425E-2</v>
      </c>
      <c r="H48" s="3"/>
    </row>
    <row r="49" spans="2:8" x14ac:dyDescent="0.45">
      <c r="B49" s="1">
        <v>45300</v>
      </c>
      <c r="C49" s="15">
        <v>10925</v>
      </c>
      <c r="D49" s="15">
        <v>93</v>
      </c>
      <c r="E49" s="15">
        <v>28953</v>
      </c>
      <c r="F49" s="2">
        <f t="shared" si="1"/>
        <v>8.5856720827178733E-3</v>
      </c>
      <c r="G49" s="2">
        <f t="shared" si="2"/>
        <v>0.10487459546925566</v>
      </c>
      <c r="H49" s="3"/>
    </row>
    <row r="50" spans="2:8" x14ac:dyDescent="0.45">
      <c r="B50" s="1">
        <v>45301</v>
      </c>
      <c r="C50" s="15">
        <v>10963</v>
      </c>
      <c r="D50" s="15">
        <v>38</v>
      </c>
      <c r="E50" s="15">
        <v>30661</v>
      </c>
      <c r="F50" s="2">
        <f t="shared" si="1"/>
        <v>3.4782608695652175E-3</v>
      </c>
      <c r="G50" s="2">
        <f t="shared" si="2"/>
        <v>0.10871763754045308</v>
      </c>
      <c r="H50" s="3"/>
    </row>
    <row r="51" spans="2:8" x14ac:dyDescent="0.45">
      <c r="B51" s="1">
        <v>45302</v>
      </c>
      <c r="C51" s="15">
        <v>11100</v>
      </c>
      <c r="D51" s="15">
        <v>137</v>
      </c>
      <c r="E51" s="15">
        <v>37332</v>
      </c>
      <c r="F51" s="2">
        <f t="shared" si="1"/>
        <v>1.2496579403447962E-2</v>
      </c>
      <c r="G51" s="2">
        <f t="shared" si="2"/>
        <v>0.12257281553398058</v>
      </c>
      <c r="H51" s="3"/>
    </row>
    <row r="52" spans="2:8" x14ac:dyDescent="0.45">
      <c r="B52" s="1">
        <v>45303</v>
      </c>
      <c r="C52" s="15">
        <v>11068</v>
      </c>
      <c r="D52" s="15">
        <v>-32</v>
      </c>
      <c r="E52" s="15">
        <v>38698</v>
      </c>
      <c r="F52" s="2">
        <f t="shared" si="1"/>
        <v>-2.8828828828828829E-3</v>
      </c>
      <c r="G52" s="2">
        <f t="shared" si="2"/>
        <v>0.11933656957928802</v>
      </c>
      <c r="H52" s="3"/>
    </row>
    <row r="53" spans="2:8" x14ac:dyDescent="0.45">
      <c r="B53" s="1">
        <v>45306</v>
      </c>
      <c r="C53" s="15">
        <v>11065</v>
      </c>
      <c r="D53" s="15">
        <v>-3</v>
      </c>
      <c r="E53" s="15">
        <v>39892</v>
      </c>
      <c r="F53" s="2">
        <f t="shared" si="1"/>
        <v>-2.7105168052041922E-4</v>
      </c>
      <c r="G53" s="2">
        <f t="shared" si="2"/>
        <v>0.1190331715210356</v>
      </c>
      <c r="H53" s="3"/>
    </row>
    <row r="54" spans="2:8" x14ac:dyDescent="0.45">
      <c r="B54" s="1">
        <v>45307</v>
      </c>
      <c r="C54" s="15">
        <v>11122</v>
      </c>
      <c r="D54" s="15">
        <v>57</v>
      </c>
      <c r="E54" s="15">
        <v>41316</v>
      </c>
      <c r="F54" s="2">
        <f t="shared" si="1"/>
        <v>5.1513782196113871E-3</v>
      </c>
      <c r="G54" s="2">
        <f t="shared" si="2"/>
        <v>0.12479773462783171</v>
      </c>
      <c r="H54" s="3"/>
    </row>
    <row r="55" spans="2:8" x14ac:dyDescent="0.45">
      <c r="B55" s="1">
        <v>45308</v>
      </c>
      <c r="C55" s="15">
        <v>11198</v>
      </c>
      <c r="D55" s="15">
        <v>76</v>
      </c>
      <c r="E55" s="15">
        <v>41596</v>
      </c>
      <c r="F55" s="2">
        <f t="shared" si="1"/>
        <v>6.8333033627045493E-3</v>
      </c>
      <c r="G55" s="2">
        <f t="shared" si="2"/>
        <v>0.13248381877022652</v>
      </c>
      <c r="H55" s="3"/>
    </row>
    <row r="56" spans="2:8" x14ac:dyDescent="0.45">
      <c r="B56" s="1">
        <v>45309</v>
      </c>
      <c r="C56" s="15">
        <v>11197</v>
      </c>
      <c r="D56" s="15">
        <v>-1</v>
      </c>
      <c r="E56" s="15">
        <v>44697</v>
      </c>
      <c r="F56" s="2">
        <f t="shared" si="1"/>
        <v>-8.9301661010894801E-5</v>
      </c>
      <c r="G56" s="2">
        <f t="shared" si="2"/>
        <v>0.13238268608414239</v>
      </c>
      <c r="H56" s="3"/>
    </row>
    <row r="57" spans="2:8" x14ac:dyDescent="0.45">
      <c r="B57" s="1">
        <v>45310</v>
      </c>
      <c r="C57" s="15">
        <v>11289</v>
      </c>
      <c r="D57" s="15">
        <v>92</v>
      </c>
      <c r="E57" s="15">
        <v>45874</v>
      </c>
      <c r="F57" s="2">
        <f t="shared" si="1"/>
        <v>8.2164865588997046E-3</v>
      </c>
      <c r="G57" s="2">
        <f t="shared" si="2"/>
        <v>0.1416868932038835</v>
      </c>
      <c r="H57" s="3"/>
    </row>
    <row r="58" spans="2:8" x14ac:dyDescent="0.45">
      <c r="B58" s="1">
        <v>45313</v>
      </c>
      <c r="C58" s="15">
        <v>11430</v>
      </c>
      <c r="D58" s="15">
        <v>141</v>
      </c>
      <c r="E58" s="15">
        <v>47330</v>
      </c>
      <c r="F58" s="2">
        <f t="shared" si="1"/>
        <v>1.2490034546904066E-2</v>
      </c>
      <c r="G58" s="2">
        <f t="shared" si="2"/>
        <v>0.15594660194174756</v>
      </c>
      <c r="H58" s="3"/>
    </row>
    <row r="59" spans="2:8" x14ac:dyDescent="0.45">
      <c r="B59" s="1">
        <v>45314</v>
      </c>
      <c r="C59" s="15">
        <v>11452</v>
      </c>
      <c r="D59" s="15">
        <v>22</v>
      </c>
      <c r="E59" s="15">
        <v>48269</v>
      </c>
      <c r="F59" s="2">
        <f t="shared" si="1"/>
        <v>1.9247594050743656E-3</v>
      </c>
      <c r="G59" s="2">
        <f t="shared" si="2"/>
        <v>0.1581715210355987</v>
      </c>
      <c r="H59" s="3"/>
    </row>
    <row r="60" spans="2:8" x14ac:dyDescent="0.45">
      <c r="B60" s="1">
        <v>45315</v>
      </c>
      <c r="C60" s="15">
        <v>11487</v>
      </c>
      <c r="D60" s="15">
        <v>35</v>
      </c>
      <c r="E60" s="15">
        <v>50496</v>
      </c>
      <c r="F60" s="2">
        <f t="shared" si="1"/>
        <v>3.0562347188264061E-3</v>
      </c>
      <c r="G60" s="2">
        <f t="shared" si="2"/>
        <v>0.16171116504854369</v>
      </c>
      <c r="H60" s="3"/>
    </row>
    <row r="61" spans="2:8" x14ac:dyDescent="0.45">
      <c r="B61" s="1">
        <v>45316</v>
      </c>
      <c r="C61" s="15">
        <v>11473</v>
      </c>
      <c r="D61" s="15">
        <v>-14</v>
      </c>
      <c r="E61" s="15">
        <v>51557</v>
      </c>
      <c r="F61" s="2">
        <f t="shared" si="1"/>
        <v>-1.2187690432663011E-3</v>
      </c>
      <c r="G61" s="2">
        <f t="shared" si="2"/>
        <v>0.1602953074433657</v>
      </c>
      <c r="H61" s="3"/>
    </row>
    <row r="62" spans="2:8" x14ac:dyDescent="0.45">
      <c r="B62" s="1">
        <v>45317</v>
      </c>
      <c r="C62" s="15">
        <v>11522</v>
      </c>
      <c r="D62" s="15">
        <v>49</v>
      </c>
      <c r="E62" s="15">
        <v>52814</v>
      </c>
      <c r="F62" s="2">
        <f t="shared" si="1"/>
        <v>4.2708968883465532E-3</v>
      </c>
      <c r="G62" s="2">
        <f t="shared" si="2"/>
        <v>0.16525080906148867</v>
      </c>
      <c r="H62" s="3"/>
    </row>
    <row r="63" spans="2:8" x14ac:dyDescent="0.45">
      <c r="B63" s="1">
        <v>45320</v>
      </c>
      <c r="C63" s="15">
        <v>11556</v>
      </c>
      <c r="D63" s="15">
        <v>34</v>
      </c>
      <c r="E63" s="15">
        <v>53952</v>
      </c>
      <c r="F63" s="2">
        <f t="shared" si="1"/>
        <v>2.9508765839264019E-3</v>
      </c>
      <c r="G63" s="2">
        <f t="shared" si="2"/>
        <v>0.16868932038834952</v>
      </c>
      <c r="H63" s="3"/>
    </row>
    <row r="64" spans="2:8" x14ac:dyDescent="0.45">
      <c r="B64" s="1">
        <v>45321</v>
      </c>
      <c r="C64" s="15">
        <v>11576</v>
      </c>
      <c r="D64" s="15">
        <v>20</v>
      </c>
      <c r="E64" s="15">
        <v>54757</v>
      </c>
      <c r="F64" s="2">
        <f t="shared" si="1"/>
        <v>1.7307026652821046E-3</v>
      </c>
      <c r="G64" s="2">
        <f t="shared" si="2"/>
        <v>0.17071197411003236</v>
      </c>
      <c r="H64" s="3"/>
    </row>
    <row r="65" spans="2:8" x14ac:dyDescent="0.45">
      <c r="B65" s="1">
        <v>45322</v>
      </c>
      <c r="C65" s="15">
        <v>11582</v>
      </c>
      <c r="D65" s="15">
        <v>6</v>
      </c>
      <c r="E65" s="15">
        <v>56433</v>
      </c>
      <c r="F65" s="2">
        <f t="shared" si="1"/>
        <v>5.1831375259156877E-4</v>
      </c>
      <c r="G65" s="2">
        <f t="shared" si="2"/>
        <v>0.17131877022653721</v>
      </c>
      <c r="H65" s="3"/>
    </row>
    <row r="66" spans="2:8" x14ac:dyDescent="0.45">
      <c r="B66" s="1">
        <v>45323</v>
      </c>
      <c r="C66" s="15">
        <v>11342</v>
      </c>
      <c r="D66" s="15">
        <v>-240</v>
      </c>
      <c r="E66" s="15">
        <v>56041</v>
      </c>
      <c r="F66" s="2">
        <f t="shared" si="1"/>
        <v>-2.0721809704714211E-2</v>
      </c>
      <c r="G66" s="2">
        <f t="shared" si="2"/>
        <v>0.14704692556634305</v>
      </c>
      <c r="H66" s="3"/>
    </row>
    <row r="67" spans="2:8" x14ac:dyDescent="0.45">
      <c r="B67" s="1">
        <v>45324</v>
      </c>
      <c r="C67" s="15">
        <v>11457</v>
      </c>
      <c r="D67" s="15">
        <v>115</v>
      </c>
      <c r="E67" s="15">
        <v>58668</v>
      </c>
      <c r="F67" s="2">
        <f t="shared" si="1"/>
        <v>1.0139305237171575E-2</v>
      </c>
      <c r="G67" s="2">
        <f t="shared" si="2"/>
        <v>0.15867718446601942</v>
      </c>
      <c r="H67" s="3"/>
    </row>
    <row r="68" spans="2:8" x14ac:dyDescent="0.45">
      <c r="B68" s="1">
        <v>45327</v>
      </c>
      <c r="C68" s="15">
        <v>11759</v>
      </c>
      <c r="D68" s="15">
        <v>302</v>
      </c>
      <c r="E68" s="15">
        <v>71599</v>
      </c>
      <c r="F68" s="2">
        <f t="shared" si="1"/>
        <v>2.6359430915597452E-2</v>
      </c>
      <c r="G68" s="2">
        <f t="shared" si="2"/>
        <v>0.18921925566343042</v>
      </c>
      <c r="H68" s="3"/>
    </row>
    <row r="69" spans="2:8" x14ac:dyDescent="0.45">
      <c r="B69" s="1">
        <v>45328</v>
      </c>
      <c r="C69" s="15">
        <v>11715</v>
      </c>
      <c r="D69" s="15">
        <v>-44</v>
      </c>
      <c r="E69" s="15">
        <v>72900</v>
      </c>
      <c r="F69" s="2">
        <f t="shared" si="1"/>
        <v>-3.7418147801683817E-3</v>
      </c>
      <c r="G69" s="2">
        <f t="shared" si="2"/>
        <v>0.18476941747572814</v>
      </c>
      <c r="H69" s="3"/>
    </row>
    <row r="70" spans="2:8" x14ac:dyDescent="0.45">
      <c r="B70" s="1">
        <v>45329</v>
      </c>
      <c r="C70" s="15">
        <v>11680</v>
      </c>
      <c r="D70" s="15">
        <v>-35</v>
      </c>
      <c r="E70" s="15">
        <v>74667</v>
      </c>
      <c r="F70" s="2">
        <f t="shared" ref="F70:F133" si="3">D70/C69</f>
        <v>-2.9876227059325651E-3</v>
      </c>
      <c r="G70" s="2">
        <f t="shared" si="2"/>
        <v>0.18122977346278318</v>
      </c>
      <c r="H70" s="3"/>
    </row>
    <row r="71" spans="2:8" x14ac:dyDescent="0.45">
      <c r="B71" s="1">
        <v>45330</v>
      </c>
      <c r="C71" s="15">
        <v>11798</v>
      </c>
      <c r="D71" s="15">
        <v>118</v>
      </c>
      <c r="E71" s="15">
        <v>76439</v>
      </c>
      <c r="F71" s="2">
        <f t="shared" si="3"/>
        <v>1.0102739726027397E-2</v>
      </c>
      <c r="G71" s="2">
        <f t="shared" si="2"/>
        <v>0.19316343042071196</v>
      </c>
      <c r="H71" s="3"/>
    </row>
    <row r="72" spans="2:8" x14ac:dyDescent="0.45">
      <c r="B72" s="1">
        <v>45331</v>
      </c>
      <c r="C72" s="15">
        <v>11916</v>
      </c>
      <c r="D72" s="15">
        <v>118</v>
      </c>
      <c r="E72" s="15">
        <v>78603</v>
      </c>
      <c r="F72" s="2">
        <f t="shared" si="3"/>
        <v>1.0001695202576709E-2</v>
      </c>
      <c r="G72" s="2">
        <f t="shared" si="2"/>
        <v>0.20509708737864077</v>
      </c>
      <c r="H72" s="3"/>
    </row>
    <row r="73" spans="2:8" x14ac:dyDescent="0.45">
      <c r="B73" s="1">
        <v>45335</v>
      </c>
      <c r="C73" s="15">
        <v>11964</v>
      </c>
      <c r="D73" s="15">
        <v>48</v>
      </c>
      <c r="E73" s="15">
        <v>84156</v>
      </c>
      <c r="F73" s="2">
        <f t="shared" si="3"/>
        <v>4.0281973816717019E-3</v>
      </c>
      <c r="G73" s="2">
        <f t="shared" ref="G73:G136" si="4">(C73-$C$3)/$C$3</f>
        <v>0.2099514563106796</v>
      </c>
      <c r="H73" s="3"/>
    </row>
    <row r="74" spans="2:8" x14ac:dyDescent="0.45">
      <c r="B74" s="1">
        <v>45336</v>
      </c>
      <c r="C74" s="15">
        <v>11904</v>
      </c>
      <c r="D74" s="15">
        <v>-60</v>
      </c>
      <c r="E74" s="15">
        <v>84620</v>
      </c>
      <c r="F74" s="2">
        <f t="shared" si="3"/>
        <v>-5.0150451354062184E-3</v>
      </c>
      <c r="G74" s="2">
        <f t="shared" si="4"/>
        <v>0.20388349514563106</v>
      </c>
      <c r="H74" s="3"/>
    </row>
    <row r="75" spans="2:8" x14ac:dyDescent="0.45">
      <c r="B75" s="1">
        <v>45337</v>
      </c>
      <c r="C75" s="15">
        <v>12002</v>
      </c>
      <c r="D75" s="15">
        <v>98</v>
      </c>
      <c r="E75" s="15">
        <v>87749</v>
      </c>
      <c r="F75" s="2">
        <f t="shared" si="3"/>
        <v>8.2325268817204297E-3</v>
      </c>
      <c r="G75" s="2">
        <f t="shared" si="4"/>
        <v>0.21379449838187703</v>
      </c>
      <c r="H75" s="3"/>
    </row>
    <row r="76" spans="2:8" x14ac:dyDescent="0.45">
      <c r="B76" s="1">
        <v>45338</v>
      </c>
      <c r="C76" s="15">
        <v>12058</v>
      </c>
      <c r="D76" s="15">
        <v>56</v>
      </c>
      <c r="E76" s="15">
        <v>89067</v>
      </c>
      <c r="F76" s="2">
        <f t="shared" si="3"/>
        <v>4.665889018496917E-3</v>
      </c>
      <c r="G76" s="2">
        <f t="shared" si="4"/>
        <v>0.21945792880258899</v>
      </c>
      <c r="H76" s="3"/>
    </row>
    <row r="77" spans="2:8" x14ac:dyDescent="0.45">
      <c r="B77" s="1">
        <v>45341</v>
      </c>
      <c r="C77" s="15">
        <v>11982</v>
      </c>
      <c r="D77" s="15">
        <v>-76</v>
      </c>
      <c r="E77" s="15">
        <v>90066</v>
      </c>
      <c r="F77" s="2">
        <f t="shared" si="3"/>
        <v>-6.3028694642560954E-3</v>
      </c>
      <c r="G77" s="2">
        <f t="shared" si="4"/>
        <v>0.21177184466019416</v>
      </c>
      <c r="H77" s="3"/>
    </row>
    <row r="78" spans="2:8" x14ac:dyDescent="0.45">
      <c r="B78" s="1">
        <v>45342</v>
      </c>
      <c r="C78" s="15">
        <v>12011</v>
      </c>
      <c r="D78" s="15">
        <v>29</v>
      </c>
      <c r="E78" s="15">
        <v>91714</v>
      </c>
      <c r="F78" s="2">
        <f t="shared" si="3"/>
        <v>2.4202971123351695E-3</v>
      </c>
      <c r="G78" s="2">
        <f t="shared" si="4"/>
        <v>0.2147046925566343</v>
      </c>
      <c r="H78" s="3"/>
    </row>
    <row r="79" spans="2:8" x14ac:dyDescent="0.45">
      <c r="B79" s="1">
        <v>45343</v>
      </c>
      <c r="C79" s="15">
        <v>11924</v>
      </c>
      <c r="D79" s="15">
        <v>-87</v>
      </c>
      <c r="E79" s="15">
        <v>91051</v>
      </c>
      <c r="F79" s="2">
        <f t="shared" si="3"/>
        <v>-7.2433602531013237E-3</v>
      </c>
      <c r="G79" s="2">
        <f t="shared" si="4"/>
        <v>0.20590614886731393</v>
      </c>
      <c r="H79" s="3"/>
    </row>
    <row r="80" spans="2:8" x14ac:dyDescent="0.45">
      <c r="B80" s="1">
        <v>45344</v>
      </c>
      <c r="C80" s="15">
        <v>11968</v>
      </c>
      <c r="D80" s="15">
        <v>44</v>
      </c>
      <c r="E80" s="15">
        <v>93728</v>
      </c>
      <c r="F80" s="2">
        <f t="shared" si="3"/>
        <v>3.6900369003690036E-3</v>
      </c>
      <c r="G80" s="2">
        <f t="shared" si="4"/>
        <v>0.21035598705501618</v>
      </c>
      <c r="H80" s="3"/>
    </row>
    <row r="81" spans="2:8" x14ac:dyDescent="0.45">
      <c r="B81" s="1">
        <v>45348</v>
      </c>
      <c r="C81" s="15">
        <v>12210</v>
      </c>
      <c r="D81" s="15">
        <v>242</v>
      </c>
      <c r="E81" s="15">
        <v>96357</v>
      </c>
      <c r="F81" s="2">
        <f t="shared" si="3"/>
        <v>2.0220588235294119E-2</v>
      </c>
      <c r="G81" s="2">
        <f t="shared" si="4"/>
        <v>0.23483009708737865</v>
      </c>
      <c r="H81" s="3"/>
    </row>
    <row r="82" spans="2:8" x14ac:dyDescent="0.45">
      <c r="B82" s="1">
        <v>45349</v>
      </c>
      <c r="C82" s="15">
        <v>12188</v>
      </c>
      <c r="D82" s="15">
        <v>-22</v>
      </c>
      <c r="E82" s="15">
        <v>96753</v>
      </c>
      <c r="F82" s="2">
        <f t="shared" si="3"/>
        <v>-1.8018018018018018E-3</v>
      </c>
      <c r="G82" s="2">
        <f t="shared" si="4"/>
        <v>0.23260517799352751</v>
      </c>
      <c r="H82" s="3"/>
    </row>
    <row r="83" spans="2:8" x14ac:dyDescent="0.45">
      <c r="B83" s="1">
        <v>45350</v>
      </c>
      <c r="C83" s="15">
        <v>12196</v>
      </c>
      <c r="D83" s="15">
        <v>8</v>
      </c>
      <c r="E83" s="15">
        <v>98851</v>
      </c>
      <c r="F83" s="2">
        <f t="shared" si="3"/>
        <v>6.5638332786347223E-4</v>
      </c>
      <c r="G83" s="2">
        <f t="shared" si="4"/>
        <v>0.23341423948220064</v>
      </c>
      <c r="H83" s="3"/>
    </row>
    <row r="84" spans="2:8" x14ac:dyDescent="0.45">
      <c r="B84" s="1">
        <v>45351</v>
      </c>
      <c r="C84" s="15">
        <v>12192</v>
      </c>
      <c r="D84" s="15">
        <v>-4</v>
      </c>
      <c r="E84" s="15">
        <v>99414</v>
      </c>
      <c r="F84" s="2">
        <f t="shared" si="3"/>
        <v>-3.2797638570022957E-4</v>
      </c>
      <c r="G84" s="2">
        <f t="shared" si="4"/>
        <v>0.23300970873786409</v>
      </c>
      <c r="H84" s="3"/>
    </row>
    <row r="85" spans="2:8" x14ac:dyDescent="0.45">
      <c r="B85" s="1">
        <v>45352</v>
      </c>
      <c r="C85" s="15">
        <v>12227</v>
      </c>
      <c r="D85" s="15">
        <v>35</v>
      </c>
      <c r="E85" s="15">
        <v>100581</v>
      </c>
      <c r="F85" s="2">
        <f t="shared" si="3"/>
        <v>2.8707349081364829E-3</v>
      </c>
      <c r="G85" s="2">
        <f t="shared" si="4"/>
        <v>0.23654935275080907</v>
      </c>
      <c r="H85" s="3"/>
    </row>
    <row r="86" spans="2:8" x14ac:dyDescent="0.45">
      <c r="B86" s="1">
        <v>45355</v>
      </c>
      <c r="C86" s="15">
        <v>12309</v>
      </c>
      <c r="D86" s="15">
        <v>82</v>
      </c>
      <c r="E86" s="15">
        <v>102220</v>
      </c>
      <c r="F86" s="2">
        <f t="shared" si="3"/>
        <v>6.7064692892778279E-3</v>
      </c>
      <c r="G86" s="2">
        <f t="shared" si="4"/>
        <v>0.24484223300970873</v>
      </c>
      <c r="H86" s="3"/>
    </row>
    <row r="87" spans="2:8" x14ac:dyDescent="0.45">
      <c r="B87" s="1">
        <v>45356</v>
      </c>
      <c r="C87" s="15">
        <v>12322</v>
      </c>
      <c r="D87" s="15">
        <v>13</v>
      </c>
      <c r="E87" s="15">
        <v>108260</v>
      </c>
      <c r="F87" s="2">
        <f t="shared" si="3"/>
        <v>1.0561377853603054E-3</v>
      </c>
      <c r="G87" s="2">
        <f t="shared" si="4"/>
        <v>0.2461569579288026</v>
      </c>
      <c r="H87" s="3"/>
    </row>
    <row r="88" spans="2:8" x14ac:dyDescent="0.45">
      <c r="B88" s="1">
        <v>45357</v>
      </c>
      <c r="C88" s="15">
        <v>12167</v>
      </c>
      <c r="D88" s="15">
        <v>-155</v>
      </c>
      <c r="E88" s="15">
        <v>108411</v>
      </c>
      <c r="F88" s="2">
        <f t="shared" si="3"/>
        <v>-1.2579126765135529E-2</v>
      </c>
      <c r="G88" s="2">
        <f t="shared" si="4"/>
        <v>0.23048139158576053</v>
      </c>
      <c r="H88" s="3"/>
    </row>
    <row r="89" spans="2:8" x14ac:dyDescent="0.45">
      <c r="B89" s="1">
        <v>45358</v>
      </c>
      <c r="C89" s="15">
        <v>12147</v>
      </c>
      <c r="D89" s="15">
        <v>-20</v>
      </c>
      <c r="E89" s="15">
        <v>109129</v>
      </c>
      <c r="F89" s="2">
        <f t="shared" si="3"/>
        <v>-1.6437905810799704E-3</v>
      </c>
      <c r="G89" s="2">
        <f t="shared" si="4"/>
        <v>0.22845873786407767</v>
      </c>
      <c r="H89" s="3"/>
    </row>
    <row r="90" spans="2:8" x14ac:dyDescent="0.45">
      <c r="B90" s="1">
        <v>45359</v>
      </c>
      <c r="C90" s="15">
        <v>12177</v>
      </c>
      <c r="D90" s="15">
        <v>30</v>
      </c>
      <c r="E90" s="15">
        <v>110175</v>
      </c>
      <c r="F90" s="2">
        <f t="shared" si="3"/>
        <v>2.4697456162015314E-3</v>
      </c>
      <c r="G90" s="2">
        <f t="shared" si="4"/>
        <v>0.23149271844660194</v>
      </c>
      <c r="H90" s="3"/>
    </row>
    <row r="91" spans="2:8" x14ac:dyDescent="0.45">
      <c r="B91" s="1">
        <v>45362</v>
      </c>
      <c r="C91" s="15">
        <v>12014</v>
      </c>
      <c r="D91" s="15">
        <v>-163</v>
      </c>
      <c r="E91" s="15">
        <v>109994</v>
      </c>
      <c r="F91" s="2">
        <f t="shared" si="3"/>
        <v>-1.3385891434671922E-2</v>
      </c>
      <c r="G91" s="2">
        <f t="shared" si="4"/>
        <v>0.21500809061488674</v>
      </c>
      <c r="H91" s="3"/>
    </row>
    <row r="92" spans="2:8" x14ac:dyDescent="0.45">
      <c r="B92" s="1">
        <v>45363</v>
      </c>
      <c r="C92" s="15">
        <v>12004</v>
      </c>
      <c r="D92" s="15">
        <v>-10</v>
      </c>
      <c r="E92" s="15">
        <v>114452</v>
      </c>
      <c r="F92" s="2">
        <f t="shared" si="3"/>
        <v>-8.3236224404861E-4</v>
      </c>
      <c r="G92" s="2">
        <f t="shared" si="4"/>
        <v>0.2139967637540453</v>
      </c>
      <c r="H92" s="3"/>
    </row>
    <row r="93" spans="2:8" x14ac:dyDescent="0.45">
      <c r="B93" s="1">
        <v>45364</v>
      </c>
      <c r="C93" s="15">
        <v>12194</v>
      </c>
      <c r="D93" s="15">
        <v>190</v>
      </c>
      <c r="E93" s="15">
        <v>117472</v>
      </c>
      <c r="F93" s="2">
        <f t="shared" si="3"/>
        <v>1.5828057314228591E-2</v>
      </c>
      <c r="G93" s="2">
        <f t="shared" si="4"/>
        <v>0.23321197411003236</v>
      </c>
      <c r="H93" s="3"/>
    </row>
    <row r="94" spans="2:8" x14ac:dyDescent="0.45">
      <c r="B94" s="1">
        <v>45365</v>
      </c>
      <c r="C94" s="15">
        <v>12184</v>
      </c>
      <c r="D94" s="15">
        <v>-10</v>
      </c>
      <c r="E94" s="15">
        <v>117901</v>
      </c>
      <c r="F94" s="2">
        <f t="shared" si="3"/>
        <v>-8.2007544694111863E-4</v>
      </c>
      <c r="G94" s="2">
        <f t="shared" si="4"/>
        <v>0.23220064724919093</v>
      </c>
      <c r="H94" s="3"/>
    </row>
    <row r="95" spans="2:8" x14ac:dyDescent="0.45">
      <c r="B95" s="1">
        <v>45366</v>
      </c>
      <c r="C95" s="15">
        <v>12228</v>
      </c>
      <c r="D95" s="15">
        <v>44</v>
      </c>
      <c r="E95" s="15">
        <v>118791</v>
      </c>
      <c r="F95" s="2">
        <f t="shared" si="3"/>
        <v>3.6112934996717005E-3</v>
      </c>
      <c r="G95" s="2">
        <f t="shared" si="4"/>
        <v>0.23665048543689321</v>
      </c>
      <c r="H95" s="3"/>
    </row>
    <row r="96" spans="2:8" x14ac:dyDescent="0.45">
      <c r="B96" s="1">
        <v>45369</v>
      </c>
      <c r="C96" s="15">
        <v>12204</v>
      </c>
      <c r="D96" s="15">
        <v>-24</v>
      </c>
      <c r="E96" s="15">
        <v>119337</v>
      </c>
      <c r="F96" s="2">
        <f t="shared" si="3"/>
        <v>-1.9627085377821392E-3</v>
      </c>
      <c r="G96" s="2">
        <f t="shared" si="4"/>
        <v>0.23422330097087379</v>
      </c>
      <c r="H96" s="3"/>
    </row>
    <row r="97" spans="2:8" x14ac:dyDescent="0.45">
      <c r="B97" s="1">
        <v>45370</v>
      </c>
      <c r="C97" s="15">
        <v>12279</v>
      </c>
      <c r="D97" s="15">
        <v>75</v>
      </c>
      <c r="E97" s="15">
        <v>120873</v>
      </c>
      <c r="F97" s="2">
        <f t="shared" si="3"/>
        <v>6.145526057030482E-3</v>
      </c>
      <c r="G97" s="2">
        <f t="shared" si="4"/>
        <v>0.24180825242718446</v>
      </c>
      <c r="H97" s="3"/>
    </row>
    <row r="98" spans="2:8" x14ac:dyDescent="0.45">
      <c r="B98" s="1">
        <v>45372</v>
      </c>
      <c r="C98" s="15">
        <v>12586</v>
      </c>
      <c r="D98" s="15">
        <v>307</v>
      </c>
      <c r="E98" s="15">
        <v>124704</v>
      </c>
      <c r="F98" s="2">
        <f t="shared" si="3"/>
        <v>2.5002035996416646E-2</v>
      </c>
      <c r="G98" s="2">
        <f t="shared" si="4"/>
        <v>0.27285598705501618</v>
      </c>
      <c r="H98" s="3"/>
    </row>
    <row r="99" spans="2:8" x14ac:dyDescent="0.45">
      <c r="B99" s="1">
        <v>45373</v>
      </c>
      <c r="C99" s="15">
        <v>12693</v>
      </c>
      <c r="D99" s="15">
        <v>107</v>
      </c>
      <c r="E99" s="15">
        <v>126142</v>
      </c>
      <c r="F99" s="2">
        <f t="shared" si="3"/>
        <v>8.501509613856666E-3</v>
      </c>
      <c r="G99" s="2">
        <f t="shared" si="4"/>
        <v>0.28367718446601942</v>
      </c>
      <c r="H99" s="3"/>
    </row>
    <row r="100" spans="2:8" x14ac:dyDescent="0.45">
      <c r="B100" s="1">
        <v>45376</v>
      </c>
      <c r="C100" s="15">
        <v>12662</v>
      </c>
      <c r="D100" s="15">
        <v>-31</v>
      </c>
      <c r="E100" s="15">
        <v>126809</v>
      </c>
      <c r="F100" s="2">
        <f t="shared" si="3"/>
        <v>-2.4422910265500669E-3</v>
      </c>
      <c r="G100" s="2">
        <f t="shared" si="4"/>
        <v>0.28054207119741098</v>
      </c>
      <c r="H100" s="3"/>
    </row>
    <row r="101" spans="2:8" x14ac:dyDescent="0.45">
      <c r="B101" s="1">
        <v>45377</v>
      </c>
      <c r="C101" s="15">
        <v>12615</v>
      </c>
      <c r="D101" s="15">
        <v>-47</v>
      </c>
      <c r="E101" s="15">
        <v>127062</v>
      </c>
      <c r="F101" s="2">
        <f t="shared" si="3"/>
        <v>-3.7118938556310222E-3</v>
      </c>
      <c r="G101" s="2">
        <f t="shared" si="4"/>
        <v>0.27578883495145629</v>
      </c>
      <c r="H101" s="3"/>
    </row>
    <row r="102" spans="2:8" x14ac:dyDescent="0.45">
      <c r="B102" s="1">
        <v>45378</v>
      </c>
      <c r="C102" s="15">
        <v>12601</v>
      </c>
      <c r="D102" s="15">
        <v>-14</v>
      </c>
      <c r="E102" s="15">
        <v>128340</v>
      </c>
      <c r="F102" s="2">
        <f t="shared" si="3"/>
        <v>-1.109789932619897E-3</v>
      </c>
      <c r="G102" s="2">
        <f t="shared" si="4"/>
        <v>0.2743729773462783</v>
      </c>
      <c r="H102" s="3"/>
    </row>
    <row r="103" spans="2:8" x14ac:dyDescent="0.45">
      <c r="B103" s="1">
        <v>45379</v>
      </c>
      <c r="C103" s="15">
        <v>12707</v>
      </c>
      <c r="D103" s="15">
        <v>106</v>
      </c>
      <c r="E103" s="15">
        <v>130118</v>
      </c>
      <c r="F103" s="2">
        <f t="shared" si="3"/>
        <v>8.412030791207047E-3</v>
      </c>
      <c r="G103" s="2">
        <f t="shared" si="4"/>
        <v>0.2850930420711974</v>
      </c>
      <c r="H103" s="3"/>
    </row>
    <row r="104" spans="2:8" x14ac:dyDescent="0.45">
      <c r="B104" s="1">
        <v>45380</v>
      </c>
      <c r="C104" s="15">
        <v>12711</v>
      </c>
      <c r="D104" s="15">
        <v>4</v>
      </c>
      <c r="E104" s="15">
        <v>130730</v>
      </c>
      <c r="F104" s="2">
        <f t="shared" si="3"/>
        <v>3.1478712520657907E-4</v>
      </c>
      <c r="G104" s="2">
        <f t="shared" si="4"/>
        <v>0.28549757281553401</v>
      </c>
      <c r="H104" s="3"/>
    </row>
    <row r="105" spans="2:8" x14ac:dyDescent="0.45">
      <c r="B105" s="1">
        <v>45383</v>
      </c>
      <c r="C105" s="15">
        <v>12713</v>
      </c>
      <c r="D105" s="15">
        <v>2</v>
      </c>
      <c r="E105" s="15">
        <v>131466</v>
      </c>
      <c r="F105" s="2">
        <f t="shared" si="3"/>
        <v>1.573440327275588E-4</v>
      </c>
      <c r="G105" s="2">
        <f t="shared" si="4"/>
        <v>0.28569983818770228</v>
      </c>
      <c r="H105" s="3"/>
    </row>
    <row r="106" spans="2:8" x14ac:dyDescent="0.45">
      <c r="B106" s="1">
        <v>45384</v>
      </c>
      <c r="C106" s="15">
        <v>12715</v>
      </c>
      <c r="D106" s="15">
        <v>2</v>
      </c>
      <c r="E106" s="15">
        <v>131487</v>
      </c>
      <c r="F106" s="2">
        <f t="shared" si="3"/>
        <v>1.5731927947769999E-4</v>
      </c>
      <c r="G106" s="2">
        <f t="shared" si="4"/>
        <v>0.28590210355987056</v>
      </c>
      <c r="H106" s="3"/>
    </row>
    <row r="107" spans="2:8" x14ac:dyDescent="0.45">
      <c r="B107" s="1">
        <v>45385</v>
      </c>
      <c r="C107" s="15">
        <v>12611</v>
      </c>
      <c r="D107" s="15">
        <v>-104</v>
      </c>
      <c r="E107" s="15">
        <v>137051</v>
      </c>
      <c r="F107" s="2">
        <f t="shared" si="3"/>
        <v>-8.1793157687770346E-3</v>
      </c>
      <c r="G107" s="2">
        <f t="shared" si="4"/>
        <v>0.27538430420711973</v>
      </c>
      <c r="H107" s="3"/>
    </row>
    <row r="108" spans="2:8" x14ac:dyDescent="0.45">
      <c r="B108" s="1">
        <v>45386</v>
      </c>
      <c r="C108" s="15">
        <v>12638</v>
      </c>
      <c r="D108" s="15">
        <v>27</v>
      </c>
      <c r="E108" s="15">
        <v>137940</v>
      </c>
      <c r="F108" s="2">
        <f t="shared" si="3"/>
        <v>2.1409880263262232E-3</v>
      </c>
      <c r="G108" s="2">
        <f t="shared" si="4"/>
        <v>0.27811488673139156</v>
      </c>
      <c r="H108" s="3"/>
    </row>
    <row r="109" spans="2:8" x14ac:dyDescent="0.45">
      <c r="B109" s="1">
        <v>45387</v>
      </c>
      <c r="C109" s="15">
        <v>12421</v>
      </c>
      <c r="D109" s="15">
        <v>-217</v>
      </c>
      <c r="E109" s="15">
        <v>136069</v>
      </c>
      <c r="F109" s="2">
        <f t="shared" si="3"/>
        <v>-1.7170438360500081E-2</v>
      </c>
      <c r="G109" s="2">
        <f t="shared" si="4"/>
        <v>0.25616909385113268</v>
      </c>
      <c r="H109" s="3"/>
    </row>
    <row r="110" spans="2:8" x14ac:dyDescent="0.45">
      <c r="B110" s="1">
        <v>45390</v>
      </c>
      <c r="C110" s="15">
        <v>12625</v>
      </c>
      <c r="D110" s="15">
        <v>204</v>
      </c>
      <c r="E110" s="15">
        <v>139032</v>
      </c>
      <c r="F110" s="2">
        <f t="shared" si="3"/>
        <v>1.6423798405925449E-2</v>
      </c>
      <c r="G110" s="2">
        <f t="shared" si="4"/>
        <v>0.27680016181229772</v>
      </c>
      <c r="H110" s="3"/>
    </row>
    <row r="111" spans="2:8" x14ac:dyDescent="0.45">
      <c r="B111" s="1">
        <v>45391</v>
      </c>
      <c r="C111" s="15">
        <v>12636</v>
      </c>
      <c r="D111" s="15">
        <v>11</v>
      </c>
      <c r="E111" s="15">
        <v>139804</v>
      </c>
      <c r="F111" s="2">
        <f t="shared" si="3"/>
        <v>8.712871287128713E-4</v>
      </c>
      <c r="G111" s="2">
        <f t="shared" si="4"/>
        <v>0.27791262135922329</v>
      </c>
      <c r="H111" s="3"/>
    </row>
    <row r="112" spans="2:8" x14ac:dyDescent="0.45">
      <c r="B112" s="1">
        <v>45392</v>
      </c>
      <c r="C112" s="15">
        <v>12642</v>
      </c>
      <c r="D112" s="15">
        <v>6</v>
      </c>
      <c r="E112" s="15">
        <v>145400</v>
      </c>
      <c r="F112" s="2">
        <f t="shared" si="3"/>
        <v>4.7483380816714152E-4</v>
      </c>
      <c r="G112" s="2">
        <f t="shared" si="4"/>
        <v>0.27851941747572817</v>
      </c>
      <c r="H112" s="3"/>
    </row>
    <row r="113" spans="2:8" x14ac:dyDescent="0.45">
      <c r="B113" s="1">
        <v>45393</v>
      </c>
      <c r="C113" s="15">
        <v>12621</v>
      </c>
      <c r="D113" s="15">
        <v>-21</v>
      </c>
      <c r="E113" s="15">
        <v>145492</v>
      </c>
      <c r="F113" s="2">
        <f t="shared" si="3"/>
        <v>-1.6611295681063123E-3</v>
      </c>
      <c r="G113" s="2">
        <f t="shared" si="4"/>
        <v>0.27639563106796117</v>
      </c>
      <c r="H113" s="3"/>
    </row>
    <row r="114" spans="2:8" x14ac:dyDescent="0.45">
      <c r="B114" s="1">
        <v>45394</v>
      </c>
      <c r="C114" s="15">
        <v>12721</v>
      </c>
      <c r="D114" s="15">
        <v>100</v>
      </c>
      <c r="E114" s="15">
        <v>147373</v>
      </c>
      <c r="F114" s="2">
        <f t="shared" si="3"/>
        <v>7.9233024324538472E-3</v>
      </c>
      <c r="G114" s="2">
        <f t="shared" si="4"/>
        <v>0.28650889967637538</v>
      </c>
      <c r="H114" s="3"/>
    </row>
    <row r="115" spans="2:8" x14ac:dyDescent="0.45">
      <c r="B115" s="1">
        <v>45397</v>
      </c>
      <c r="C115" s="15">
        <v>12569</v>
      </c>
      <c r="D115" s="15">
        <v>-152</v>
      </c>
      <c r="E115" s="15">
        <v>146203</v>
      </c>
      <c r="F115" s="2">
        <f t="shared" si="3"/>
        <v>-1.1948746167754107E-2</v>
      </c>
      <c r="G115" s="2">
        <f t="shared" si="4"/>
        <v>0.27113673139158578</v>
      </c>
      <c r="H115" s="3"/>
    </row>
    <row r="116" spans="2:8" x14ac:dyDescent="0.45">
      <c r="B116" s="1">
        <v>45398</v>
      </c>
      <c r="C116" s="15">
        <v>12495</v>
      </c>
      <c r="D116" s="15">
        <v>-74</v>
      </c>
      <c r="E116" s="15">
        <v>145824</v>
      </c>
      <c r="F116" s="2">
        <f t="shared" si="3"/>
        <v>-5.8875009945103035E-3</v>
      </c>
      <c r="G116" s="2">
        <f t="shared" si="4"/>
        <v>0.2636529126213592</v>
      </c>
      <c r="H116" s="3"/>
    </row>
    <row r="117" spans="2:8" x14ac:dyDescent="0.45">
      <c r="B117" s="1">
        <v>45399</v>
      </c>
      <c r="C117" s="15">
        <v>12499</v>
      </c>
      <c r="D117" s="15">
        <v>4</v>
      </c>
      <c r="E117" s="15">
        <v>146965</v>
      </c>
      <c r="F117" s="2">
        <f t="shared" si="3"/>
        <v>3.2012805122048817E-4</v>
      </c>
      <c r="G117" s="2">
        <f t="shared" si="4"/>
        <v>0.26405744336569581</v>
      </c>
      <c r="H117" s="3"/>
    </row>
    <row r="118" spans="2:8" x14ac:dyDescent="0.45">
      <c r="B118" s="1">
        <v>45400</v>
      </c>
      <c r="C118" s="15">
        <v>12400</v>
      </c>
      <c r="D118" s="15">
        <v>-99</v>
      </c>
      <c r="E118" s="15">
        <v>146112</v>
      </c>
      <c r="F118" s="2">
        <f t="shared" si="3"/>
        <v>-7.9206336506920556E-3</v>
      </c>
      <c r="G118" s="2">
        <f t="shared" si="4"/>
        <v>0.25404530744336568</v>
      </c>
      <c r="H118" s="3"/>
    </row>
    <row r="119" spans="2:8" x14ac:dyDescent="0.45">
      <c r="B119" s="1">
        <v>45401</v>
      </c>
      <c r="C119" s="15">
        <v>12397</v>
      </c>
      <c r="D119" s="15">
        <v>-3</v>
      </c>
      <c r="E119" s="15">
        <v>146420</v>
      </c>
      <c r="F119" s="2">
        <f t="shared" si="3"/>
        <v>-2.4193548387096774E-4</v>
      </c>
      <c r="G119" s="2">
        <f t="shared" si="4"/>
        <v>0.25374190938511326</v>
      </c>
      <c r="H119" s="3"/>
    </row>
    <row r="120" spans="2:8" x14ac:dyDescent="0.45">
      <c r="B120" s="1">
        <v>45404</v>
      </c>
      <c r="C120" s="15">
        <v>12293</v>
      </c>
      <c r="D120" s="15">
        <v>-104</v>
      </c>
      <c r="E120" s="15">
        <v>145594</v>
      </c>
      <c r="F120" s="2">
        <f t="shared" si="3"/>
        <v>-8.3891264015487615E-3</v>
      </c>
      <c r="G120" s="2">
        <f t="shared" si="4"/>
        <v>0.24322411003236247</v>
      </c>
      <c r="H120" s="3"/>
    </row>
    <row r="121" spans="2:8" x14ac:dyDescent="0.45">
      <c r="B121" s="1">
        <v>45405</v>
      </c>
      <c r="C121" s="15">
        <v>12405</v>
      </c>
      <c r="D121" s="15">
        <v>112</v>
      </c>
      <c r="E121" s="15">
        <v>147184</v>
      </c>
      <c r="F121" s="2">
        <f t="shared" si="3"/>
        <v>9.1108761083543485E-3</v>
      </c>
      <c r="G121" s="2">
        <f t="shared" si="4"/>
        <v>0.25455097087378642</v>
      </c>
      <c r="H121" s="3"/>
    </row>
    <row r="122" spans="2:8" x14ac:dyDescent="0.45">
      <c r="B122" s="1">
        <v>45406</v>
      </c>
      <c r="C122" s="15">
        <v>12554</v>
      </c>
      <c r="D122" s="15">
        <v>149</v>
      </c>
      <c r="E122" s="15">
        <v>149630</v>
      </c>
      <c r="F122" s="2">
        <f t="shared" si="3"/>
        <v>1.2011285771866184E-2</v>
      </c>
      <c r="G122" s="2">
        <f t="shared" si="4"/>
        <v>0.26961974110032361</v>
      </c>
      <c r="H122" s="3"/>
    </row>
    <row r="123" spans="2:8" x14ac:dyDescent="0.45">
      <c r="B123" s="1">
        <v>45407</v>
      </c>
      <c r="C123" s="15">
        <v>12610</v>
      </c>
      <c r="D123" s="15">
        <v>56</v>
      </c>
      <c r="E123" s="15">
        <v>150942</v>
      </c>
      <c r="F123" s="2">
        <f t="shared" si="3"/>
        <v>4.4607296479209817E-3</v>
      </c>
      <c r="G123" s="2">
        <f t="shared" si="4"/>
        <v>0.2752831715210356</v>
      </c>
      <c r="H123" s="3"/>
    </row>
    <row r="124" spans="2:8" x14ac:dyDescent="0.45">
      <c r="B124" s="1">
        <v>45408</v>
      </c>
      <c r="C124" s="15">
        <v>12572</v>
      </c>
      <c r="D124" s="15">
        <v>-38</v>
      </c>
      <c r="E124" s="15">
        <v>151085</v>
      </c>
      <c r="F124" s="2">
        <f t="shared" si="3"/>
        <v>-3.0134813639968281E-3</v>
      </c>
      <c r="G124" s="2">
        <f t="shared" si="4"/>
        <v>0.2714401294498382</v>
      </c>
      <c r="H124" s="3"/>
    </row>
    <row r="125" spans="2:8" x14ac:dyDescent="0.45">
      <c r="B125" s="1">
        <v>45412</v>
      </c>
      <c r="C125" s="15">
        <v>12834</v>
      </c>
      <c r="D125" s="15">
        <v>262</v>
      </c>
      <c r="E125" s="15">
        <v>154749</v>
      </c>
      <c r="F125" s="2">
        <f t="shared" si="3"/>
        <v>2.0839961819917277E-2</v>
      </c>
      <c r="G125" s="2">
        <f t="shared" si="4"/>
        <v>0.2979368932038835</v>
      </c>
      <c r="H125" s="3"/>
    </row>
    <row r="126" spans="2:8" x14ac:dyDescent="0.45">
      <c r="B126" s="1">
        <v>45413</v>
      </c>
      <c r="C126" s="15">
        <v>12718</v>
      </c>
      <c r="D126" s="15">
        <v>-116</v>
      </c>
      <c r="E126" s="15">
        <v>153715</v>
      </c>
      <c r="F126" s="2">
        <f t="shared" si="3"/>
        <v>-9.0384915069347052E-3</v>
      </c>
      <c r="G126" s="2">
        <f t="shared" si="4"/>
        <v>0.28620550161812297</v>
      </c>
      <c r="H126" s="3"/>
    </row>
    <row r="127" spans="2:8" x14ac:dyDescent="0.45">
      <c r="B127" s="1">
        <v>45414</v>
      </c>
      <c r="C127" s="15">
        <v>12528</v>
      </c>
      <c r="D127" s="15">
        <v>-190</v>
      </c>
      <c r="E127" s="15">
        <v>152199</v>
      </c>
      <c r="F127" s="2">
        <f t="shared" si="3"/>
        <v>-1.4939455889290769E-2</v>
      </c>
      <c r="G127" s="2">
        <f t="shared" si="4"/>
        <v>0.26699029126213591</v>
      </c>
      <c r="H127" s="3"/>
    </row>
    <row r="128" spans="2:8" x14ac:dyDescent="0.45">
      <c r="B128" s="1">
        <v>45419</v>
      </c>
      <c r="C128" s="15">
        <v>12766</v>
      </c>
      <c r="D128" s="15">
        <v>238</v>
      </c>
      <c r="E128" s="15">
        <v>161047</v>
      </c>
      <c r="F128" s="2">
        <f t="shared" si="3"/>
        <v>1.8997445721583652E-2</v>
      </c>
      <c r="G128" s="2">
        <f t="shared" si="4"/>
        <v>0.2910598705501618</v>
      </c>
      <c r="H128" s="3"/>
    </row>
    <row r="129" spans="2:8" x14ac:dyDescent="0.45">
      <c r="B129" s="1">
        <v>45420</v>
      </c>
      <c r="C129" s="15">
        <v>12853</v>
      </c>
      <c r="D129" s="15">
        <v>87</v>
      </c>
      <c r="E129" s="15">
        <v>162615</v>
      </c>
      <c r="F129" s="2">
        <f t="shared" si="3"/>
        <v>6.8149772834090556E-3</v>
      </c>
      <c r="G129" s="2">
        <f t="shared" si="4"/>
        <v>0.29985841423948217</v>
      </c>
      <c r="H129" s="3"/>
    </row>
    <row r="130" spans="2:8" x14ac:dyDescent="0.45">
      <c r="B130" s="1">
        <v>45421</v>
      </c>
      <c r="C130" s="15">
        <v>12911</v>
      </c>
      <c r="D130" s="15">
        <v>58</v>
      </c>
      <c r="E130" s="15">
        <v>164573</v>
      </c>
      <c r="F130" s="2">
        <f t="shared" si="3"/>
        <v>4.5125651598848515E-3</v>
      </c>
      <c r="G130" s="2">
        <f t="shared" si="4"/>
        <v>0.30572411003236244</v>
      </c>
      <c r="H130" s="3"/>
    </row>
    <row r="131" spans="2:8" x14ac:dyDescent="0.45">
      <c r="B131" s="1">
        <v>45422</v>
      </c>
      <c r="C131" s="15">
        <v>12984</v>
      </c>
      <c r="D131" s="15">
        <v>73</v>
      </c>
      <c r="E131" s="15">
        <v>171032</v>
      </c>
      <c r="F131" s="2">
        <f t="shared" si="3"/>
        <v>5.6540934087212459E-3</v>
      </c>
      <c r="G131" s="2">
        <f t="shared" si="4"/>
        <v>0.31310679611650488</v>
      </c>
      <c r="H131" s="3"/>
    </row>
    <row r="132" spans="2:8" x14ac:dyDescent="0.45">
      <c r="B132" s="1">
        <v>45425</v>
      </c>
      <c r="C132" s="15">
        <v>13030</v>
      </c>
      <c r="D132" s="15">
        <v>46</v>
      </c>
      <c r="E132" s="15">
        <v>172161</v>
      </c>
      <c r="F132" s="2">
        <f t="shared" si="3"/>
        <v>3.5428219346888478E-3</v>
      </c>
      <c r="G132" s="2">
        <f t="shared" si="4"/>
        <v>0.31775889967637538</v>
      </c>
      <c r="H132" s="3"/>
    </row>
    <row r="133" spans="2:8" x14ac:dyDescent="0.45">
      <c r="B133" s="1">
        <v>45426</v>
      </c>
      <c r="C133" s="15">
        <v>13059</v>
      </c>
      <c r="D133" s="15">
        <v>29</v>
      </c>
      <c r="E133" s="15">
        <v>173373</v>
      </c>
      <c r="F133" s="2">
        <f t="shared" si="3"/>
        <v>2.2256331542594016E-3</v>
      </c>
      <c r="G133" s="2">
        <f t="shared" si="4"/>
        <v>0.32069174757281554</v>
      </c>
      <c r="H133" s="3"/>
    </row>
    <row r="134" spans="2:8" x14ac:dyDescent="0.45">
      <c r="B134" s="1">
        <v>45427</v>
      </c>
      <c r="C134" s="15">
        <v>13138</v>
      </c>
      <c r="D134" s="15">
        <v>79</v>
      </c>
      <c r="E134" s="15">
        <v>175242</v>
      </c>
      <c r="F134" s="2">
        <f t="shared" ref="F134:F195" si="5">D134/C133</f>
        <v>6.0494677999846846E-3</v>
      </c>
      <c r="G134" s="2">
        <f t="shared" si="4"/>
        <v>0.32868122977346276</v>
      </c>
      <c r="H134" s="3"/>
    </row>
    <row r="135" spans="2:8" x14ac:dyDescent="0.45">
      <c r="B135" s="1">
        <v>45428</v>
      </c>
      <c r="C135" s="15">
        <v>13074</v>
      </c>
      <c r="D135" s="15">
        <v>-64</v>
      </c>
      <c r="E135" s="15">
        <v>174692</v>
      </c>
      <c r="F135" s="2">
        <f t="shared" si="5"/>
        <v>-4.87136550464302E-3</v>
      </c>
      <c r="G135" s="2">
        <f t="shared" si="4"/>
        <v>0.32220873786407767</v>
      </c>
      <c r="H135" s="3"/>
    </row>
    <row r="136" spans="2:8" x14ac:dyDescent="0.45">
      <c r="B136" s="1">
        <v>45429</v>
      </c>
      <c r="C136" s="15">
        <v>13188</v>
      </c>
      <c r="D136" s="15">
        <v>114</v>
      </c>
      <c r="E136" s="15">
        <v>176931</v>
      </c>
      <c r="F136" s="2">
        <f t="shared" si="5"/>
        <v>8.7195961450206513E-3</v>
      </c>
      <c r="G136" s="2">
        <f t="shared" si="4"/>
        <v>0.33373786407766992</v>
      </c>
      <c r="H136" s="3"/>
    </row>
    <row r="137" spans="2:8" x14ac:dyDescent="0.45">
      <c r="B137" s="1">
        <v>45432</v>
      </c>
      <c r="C137" s="15">
        <v>13233</v>
      </c>
      <c r="D137" s="15">
        <v>45</v>
      </c>
      <c r="E137" s="15">
        <v>178074</v>
      </c>
      <c r="F137" s="2">
        <f t="shared" si="5"/>
        <v>3.4121929026387624E-3</v>
      </c>
      <c r="G137" s="2">
        <f t="shared" ref="G137:G195" si="6">(C137-$C$3)/$C$3</f>
        <v>0.33828883495145629</v>
      </c>
      <c r="H137" s="3"/>
    </row>
    <row r="138" spans="2:8" x14ac:dyDescent="0.45">
      <c r="B138" s="1">
        <v>45433</v>
      </c>
      <c r="C138" s="15">
        <v>13296</v>
      </c>
      <c r="D138" s="15">
        <v>63</v>
      </c>
      <c r="E138" s="15">
        <v>179343</v>
      </c>
      <c r="F138" s="2">
        <f t="shared" si="5"/>
        <v>4.7608252097030151E-3</v>
      </c>
      <c r="G138" s="2">
        <f t="shared" si="6"/>
        <v>0.3446601941747573</v>
      </c>
      <c r="H138" s="3"/>
    </row>
    <row r="139" spans="2:8" x14ac:dyDescent="0.45">
      <c r="B139" s="1">
        <v>45434</v>
      </c>
      <c r="C139" s="15">
        <v>13315</v>
      </c>
      <c r="D139" s="15">
        <v>19</v>
      </c>
      <c r="E139" s="15">
        <v>181109</v>
      </c>
      <c r="F139" s="2">
        <f t="shared" si="5"/>
        <v>1.4290012033694344E-3</v>
      </c>
      <c r="G139" s="2">
        <f t="shared" si="6"/>
        <v>0.34658171521035597</v>
      </c>
      <c r="H139" s="3"/>
    </row>
    <row r="140" spans="2:8" x14ac:dyDescent="0.45">
      <c r="B140" s="1">
        <v>45435</v>
      </c>
      <c r="C140" s="15">
        <v>13329</v>
      </c>
      <c r="D140" s="15">
        <v>14</v>
      </c>
      <c r="E140" s="15">
        <v>181769</v>
      </c>
      <c r="F140" s="2">
        <f t="shared" si="5"/>
        <v>1.0514457378895982E-3</v>
      </c>
      <c r="G140" s="2">
        <f t="shared" si="6"/>
        <v>0.34799757281553401</v>
      </c>
      <c r="H140" s="3"/>
    </row>
    <row r="141" spans="2:8" x14ac:dyDescent="0.45">
      <c r="B141" s="1">
        <v>45436</v>
      </c>
      <c r="C141" s="15">
        <v>13251</v>
      </c>
      <c r="D141" s="15">
        <v>-78</v>
      </c>
      <c r="E141" s="15">
        <v>181176</v>
      </c>
      <c r="F141" s="2">
        <f t="shared" si="5"/>
        <v>-5.8519018681071344E-3</v>
      </c>
      <c r="G141" s="2">
        <f t="shared" si="6"/>
        <v>0.34010922330097088</v>
      </c>
      <c r="H141" s="3"/>
    </row>
    <row r="142" spans="2:8" x14ac:dyDescent="0.45">
      <c r="B142" s="1">
        <v>45439</v>
      </c>
      <c r="C142" s="15">
        <v>13319</v>
      </c>
      <c r="D142" s="15">
        <v>68</v>
      </c>
      <c r="E142" s="15">
        <v>182702</v>
      </c>
      <c r="F142" s="2">
        <f t="shared" si="5"/>
        <v>5.1316881744773975E-3</v>
      </c>
      <c r="G142" s="2">
        <f t="shared" si="6"/>
        <v>0.34698624595469257</v>
      </c>
      <c r="H142" s="3"/>
    </row>
    <row r="143" spans="2:8" x14ac:dyDescent="0.45">
      <c r="B143" s="1">
        <v>45440</v>
      </c>
      <c r="C143" s="15">
        <v>13325</v>
      </c>
      <c r="D143" s="15">
        <v>6</v>
      </c>
      <c r="E143" s="15">
        <v>183394</v>
      </c>
      <c r="F143" s="2">
        <f t="shared" si="5"/>
        <v>4.5048427059088522E-4</v>
      </c>
      <c r="G143" s="2">
        <f t="shared" si="6"/>
        <v>0.3475930420711974</v>
      </c>
      <c r="H143" s="3"/>
    </row>
    <row r="144" spans="2:8" x14ac:dyDescent="0.45">
      <c r="B144" s="1">
        <v>45441</v>
      </c>
      <c r="C144" s="15">
        <v>13368</v>
      </c>
      <c r="D144" s="15">
        <v>43</v>
      </c>
      <c r="E144" s="15">
        <v>183984</v>
      </c>
      <c r="F144" s="2">
        <f t="shared" si="5"/>
        <v>3.2270168855534709E-3</v>
      </c>
      <c r="G144" s="2">
        <f t="shared" si="6"/>
        <v>0.35194174757281554</v>
      </c>
      <c r="H144" s="3"/>
    </row>
    <row r="145" spans="2:8" x14ac:dyDescent="0.45">
      <c r="B145" s="1">
        <v>45442</v>
      </c>
      <c r="C145" s="15">
        <v>13288</v>
      </c>
      <c r="D145" s="15">
        <v>-80</v>
      </c>
      <c r="E145" s="15">
        <v>184632</v>
      </c>
      <c r="F145" s="2">
        <f t="shared" si="5"/>
        <v>-5.9844404548174742E-3</v>
      </c>
      <c r="G145" s="2">
        <f t="shared" si="6"/>
        <v>0.34385113268608414</v>
      </c>
      <c r="H145" s="3"/>
    </row>
    <row r="146" spans="2:8" x14ac:dyDescent="0.45">
      <c r="B146" s="1">
        <v>45443</v>
      </c>
      <c r="C146" s="15">
        <v>13136</v>
      </c>
      <c r="D146" s="15">
        <v>-152</v>
      </c>
      <c r="E146" s="15">
        <v>182964</v>
      </c>
      <c r="F146" s="2">
        <f t="shared" si="5"/>
        <v>-1.1438892233594221E-2</v>
      </c>
      <c r="G146" s="2">
        <f t="shared" si="6"/>
        <v>0.32847896440129448</v>
      </c>
      <c r="H146" s="3"/>
    </row>
    <row r="147" spans="2:8" x14ac:dyDescent="0.45">
      <c r="B147" s="1">
        <v>45446</v>
      </c>
      <c r="C147" s="15">
        <v>13281</v>
      </c>
      <c r="D147" s="15">
        <v>145</v>
      </c>
      <c r="E147" s="15">
        <v>185409</v>
      </c>
      <c r="F147" s="2">
        <f t="shared" si="5"/>
        <v>1.103836784409257E-2</v>
      </c>
      <c r="G147" s="2">
        <f t="shared" si="6"/>
        <v>0.34314320388349512</v>
      </c>
      <c r="H147" s="3"/>
    </row>
    <row r="148" spans="2:8" x14ac:dyDescent="0.45">
      <c r="B148" s="1">
        <v>45447</v>
      </c>
      <c r="C148" s="15">
        <v>13236</v>
      </c>
      <c r="D148" s="15">
        <v>-45</v>
      </c>
      <c r="E148" s="15">
        <v>185402</v>
      </c>
      <c r="F148" s="2">
        <f t="shared" si="5"/>
        <v>-3.3882990738649198E-3</v>
      </c>
      <c r="G148" s="2">
        <f t="shared" si="6"/>
        <v>0.33859223300970875</v>
      </c>
      <c r="H148" s="3"/>
    </row>
    <row r="149" spans="2:8" x14ac:dyDescent="0.45">
      <c r="B149" s="1">
        <v>45448</v>
      </c>
      <c r="C149" s="15">
        <v>13158</v>
      </c>
      <c r="D149" s="15">
        <v>-78</v>
      </c>
      <c r="E149" s="15">
        <v>190771</v>
      </c>
      <c r="F149" s="2">
        <f t="shared" si="5"/>
        <v>-5.8930190389845875E-3</v>
      </c>
      <c r="G149" s="2">
        <f t="shared" si="6"/>
        <v>0.33070388349514562</v>
      </c>
      <c r="H149" s="3"/>
    </row>
    <row r="150" spans="2:8" x14ac:dyDescent="0.45">
      <c r="B150" s="1">
        <v>45449</v>
      </c>
      <c r="C150" s="15">
        <v>13356</v>
      </c>
      <c r="D150" s="15">
        <v>198</v>
      </c>
      <c r="E150" s="15">
        <v>194165</v>
      </c>
      <c r="F150" s="2">
        <f t="shared" si="5"/>
        <v>1.5047879616963064E-2</v>
      </c>
      <c r="G150" s="2">
        <f t="shared" si="6"/>
        <v>0.35072815533980584</v>
      </c>
      <c r="H150" s="3"/>
    </row>
    <row r="151" spans="2:8" x14ac:dyDescent="0.45">
      <c r="B151" s="1">
        <v>45450</v>
      </c>
      <c r="C151" s="15">
        <v>13356</v>
      </c>
      <c r="D151" s="15">
        <v>0</v>
      </c>
      <c r="E151" s="15">
        <v>194826</v>
      </c>
      <c r="F151" s="2">
        <f t="shared" si="5"/>
        <v>0</v>
      </c>
      <c r="G151" s="2">
        <f t="shared" si="6"/>
        <v>0.35072815533980584</v>
      </c>
      <c r="H151" s="3"/>
    </row>
    <row r="152" spans="2:8" x14ac:dyDescent="0.45">
      <c r="B152" s="1">
        <v>45453</v>
      </c>
      <c r="C152" s="15">
        <v>13445</v>
      </c>
      <c r="D152" s="15">
        <v>89</v>
      </c>
      <c r="E152" s="15">
        <v>196698</v>
      </c>
      <c r="F152" s="2">
        <f t="shared" si="5"/>
        <v>6.6636717580113806E-3</v>
      </c>
      <c r="G152" s="2">
        <f t="shared" si="6"/>
        <v>0.35972896440129448</v>
      </c>
      <c r="H152" s="3"/>
    </row>
    <row r="153" spans="2:8" x14ac:dyDescent="0.45">
      <c r="B153" s="1">
        <v>45454</v>
      </c>
      <c r="C153" s="15">
        <v>13509</v>
      </c>
      <c r="D153" s="15">
        <v>64</v>
      </c>
      <c r="E153" s="15">
        <v>198116</v>
      </c>
      <c r="F153" s="2">
        <f t="shared" si="5"/>
        <v>4.7601338787653406E-3</v>
      </c>
      <c r="G153" s="2">
        <f t="shared" si="6"/>
        <v>0.36620145631067963</v>
      </c>
      <c r="H153" s="3"/>
    </row>
    <row r="154" spans="2:8" x14ac:dyDescent="0.45">
      <c r="B154" s="1">
        <v>45455</v>
      </c>
      <c r="C154" s="15">
        <v>13534</v>
      </c>
      <c r="D154" s="15">
        <v>25</v>
      </c>
      <c r="E154" s="15">
        <v>205020</v>
      </c>
      <c r="F154" s="2">
        <f t="shared" si="5"/>
        <v>1.8506181064475535E-3</v>
      </c>
      <c r="G154" s="2">
        <f t="shared" si="6"/>
        <v>0.36872977346278318</v>
      </c>
      <c r="H154" s="3"/>
    </row>
    <row r="155" spans="2:8" x14ac:dyDescent="0.45">
      <c r="B155" s="1">
        <v>45456</v>
      </c>
      <c r="C155" s="15">
        <v>13622</v>
      </c>
      <c r="D155" s="15">
        <v>88</v>
      </c>
      <c r="E155" s="15">
        <v>206930</v>
      </c>
      <c r="F155" s="2">
        <f t="shared" si="5"/>
        <v>6.5021427515885915E-3</v>
      </c>
      <c r="G155" s="2">
        <f t="shared" si="6"/>
        <v>0.37762944983818769</v>
      </c>
      <c r="H155" s="3"/>
    </row>
    <row r="156" spans="2:8" x14ac:dyDescent="0.45">
      <c r="B156" s="1">
        <v>45457</v>
      </c>
      <c r="C156" s="15">
        <v>13689</v>
      </c>
      <c r="D156" s="15">
        <v>67</v>
      </c>
      <c r="E156" s="15">
        <v>208610</v>
      </c>
      <c r="F156" s="2">
        <f t="shared" si="5"/>
        <v>4.9185141682572308E-3</v>
      </c>
      <c r="G156" s="2">
        <f t="shared" si="6"/>
        <v>0.38440533980582525</v>
      </c>
      <c r="H156" s="3"/>
    </row>
    <row r="157" spans="2:8" x14ac:dyDescent="0.45">
      <c r="B157" s="1">
        <v>45460</v>
      </c>
      <c r="C157" s="15">
        <v>13707</v>
      </c>
      <c r="D157" s="15">
        <v>18</v>
      </c>
      <c r="E157" s="15">
        <v>210135</v>
      </c>
      <c r="F157" s="2">
        <f t="shared" si="5"/>
        <v>1.3149243918474688E-3</v>
      </c>
      <c r="G157" s="2">
        <f t="shared" si="6"/>
        <v>0.38622572815533979</v>
      </c>
      <c r="H157" s="3"/>
    </row>
    <row r="158" spans="2:8" x14ac:dyDescent="0.45">
      <c r="B158" s="1">
        <v>45461</v>
      </c>
      <c r="C158" s="15">
        <v>13833</v>
      </c>
      <c r="D158" s="15">
        <v>126</v>
      </c>
      <c r="E158" s="15">
        <v>212801</v>
      </c>
      <c r="F158" s="2">
        <f t="shared" si="5"/>
        <v>9.1923834537097834E-3</v>
      </c>
      <c r="G158" s="2">
        <f t="shared" si="6"/>
        <v>0.39896844660194175</v>
      </c>
      <c r="H158" s="3"/>
    </row>
    <row r="159" spans="2:8" x14ac:dyDescent="0.45">
      <c r="B159" s="1">
        <v>45462</v>
      </c>
      <c r="C159" s="15">
        <v>13887</v>
      </c>
      <c r="D159" s="15">
        <v>54</v>
      </c>
      <c r="E159" s="15">
        <v>215137</v>
      </c>
      <c r="F159" s="2">
        <f t="shared" si="5"/>
        <v>3.9037085230969422E-3</v>
      </c>
      <c r="G159" s="2">
        <f t="shared" si="6"/>
        <v>0.40442961165048541</v>
      </c>
      <c r="H159" s="3"/>
    </row>
    <row r="160" spans="2:8" x14ac:dyDescent="0.45">
      <c r="B160" s="1">
        <v>45463</v>
      </c>
      <c r="C160" s="15">
        <v>13904</v>
      </c>
      <c r="D160" s="15">
        <v>17</v>
      </c>
      <c r="E160" s="15">
        <v>216107</v>
      </c>
      <c r="F160" s="2">
        <f t="shared" si="5"/>
        <v>1.2241664866421834E-3</v>
      </c>
      <c r="G160" s="2">
        <f t="shared" si="6"/>
        <v>0.40614886731391586</v>
      </c>
      <c r="H160" s="3"/>
    </row>
    <row r="161" spans="2:8" x14ac:dyDescent="0.45">
      <c r="B161" s="1">
        <v>45464</v>
      </c>
      <c r="C161" s="15">
        <v>13951</v>
      </c>
      <c r="D161" s="15">
        <v>47</v>
      </c>
      <c r="E161" s="15">
        <v>216836</v>
      </c>
      <c r="F161" s="2">
        <f t="shared" si="5"/>
        <v>3.3803222094361336E-3</v>
      </c>
      <c r="G161" s="2">
        <f t="shared" si="6"/>
        <v>0.41090210355987056</v>
      </c>
      <c r="H161" s="3"/>
    </row>
    <row r="162" spans="2:8" x14ac:dyDescent="0.45">
      <c r="B162" s="1">
        <v>45467</v>
      </c>
      <c r="C162" s="15">
        <v>13998</v>
      </c>
      <c r="D162" s="15">
        <v>47</v>
      </c>
      <c r="E162" s="15">
        <v>219246</v>
      </c>
      <c r="F162" s="2">
        <f t="shared" si="5"/>
        <v>3.3689341265859076E-3</v>
      </c>
      <c r="G162" s="2">
        <f t="shared" si="6"/>
        <v>0.41565533980582525</v>
      </c>
      <c r="H162" s="3"/>
    </row>
    <row r="163" spans="2:8" x14ac:dyDescent="0.45">
      <c r="B163" s="1">
        <v>45468</v>
      </c>
      <c r="C163" s="15">
        <v>13929</v>
      </c>
      <c r="D163" s="15">
        <v>-69</v>
      </c>
      <c r="E163" s="15">
        <v>218820</v>
      </c>
      <c r="F163" s="2">
        <f t="shared" si="5"/>
        <v>-4.9292756108015433E-3</v>
      </c>
      <c r="G163" s="2">
        <f t="shared" si="6"/>
        <v>0.40867718446601942</v>
      </c>
      <c r="H163" s="3"/>
    </row>
    <row r="164" spans="2:8" x14ac:dyDescent="0.45">
      <c r="B164" s="1">
        <v>45469</v>
      </c>
      <c r="C164" s="15">
        <v>14002</v>
      </c>
      <c r="D164" s="15">
        <v>73</v>
      </c>
      <c r="E164" s="15">
        <v>221072</v>
      </c>
      <c r="F164" s="2">
        <f t="shared" si="5"/>
        <v>5.2408643836599897E-3</v>
      </c>
      <c r="G164" s="2">
        <f t="shared" si="6"/>
        <v>0.4160598705501618</v>
      </c>
      <c r="H164" s="3"/>
    </row>
    <row r="165" spans="2:8" x14ac:dyDescent="0.45">
      <c r="B165" s="1">
        <v>45470</v>
      </c>
      <c r="C165" s="15">
        <v>14111</v>
      </c>
      <c r="D165" s="15">
        <v>109</v>
      </c>
      <c r="E165" s="15">
        <v>223979</v>
      </c>
      <c r="F165" s="2">
        <f t="shared" si="5"/>
        <v>7.7846021996857591E-3</v>
      </c>
      <c r="G165" s="2">
        <f t="shared" si="6"/>
        <v>0.42708333333333331</v>
      </c>
      <c r="H165" s="3"/>
    </row>
    <row r="166" spans="2:8" x14ac:dyDescent="0.45">
      <c r="B166" s="1">
        <v>45471</v>
      </c>
      <c r="C166" s="15">
        <v>14150</v>
      </c>
      <c r="D166" s="15">
        <v>39</v>
      </c>
      <c r="E166" s="15">
        <v>225357</v>
      </c>
      <c r="F166" s="2">
        <f t="shared" si="5"/>
        <v>2.7638012897739351E-3</v>
      </c>
      <c r="G166" s="2">
        <f t="shared" si="6"/>
        <v>0.43102750809061491</v>
      </c>
      <c r="H166" s="3"/>
    </row>
    <row r="167" spans="2:8" x14ac:dyDescent="0.45">
      <c r="B167" s="1">
        <v>45474</v>
      </c>
      <c r="C167" s="15">
        <v>14108</v>
      </c>
      <c r="D167" s="15">
        <v>-42</v>
      </c>
      <c r="E167" s="15">
        <v>225443</v>
      </c>
      <c r="F167" s="2">
        <f t="shared" si="5"/>
        <v>-2.9681978798586574E-3</v>
      </c>
      <c r="G167" s="2">
        <f t="shared" si="6"/>
        <v>0.4267799352750809</v>
      </c>
      <c r="H167" s="3"/>
    </row>
    <row r="168" spans="2:8" x14ac:dyDescent="0.45">
      <c r="B168" s="1">
        <v>45475</v>
      </c>
      <c r="C168" s="15">
        <v>14188</v>
      </c>
      <c r="D168" s="15">
        <v>80</v>
      </c>
      <c r="E168" s="15">
        <v>227771</v>
      </c>
      <c r="F168" s="2">
        <f t="shared" si="5"/>
        <v>5.6705415367167564E-3</v>
      </c>
      <c r="G168" s="2">
        <f t="shared" si="6"/>
        <v>0.43487055016181231</v>
      </c>
      <c r="H168" s="3"/>
    </row>
    <row r="169" spans="2:8" x14ac:dyDescent="0.45">
      <c r="B169" s="1">
        <v>45476</v>
      </c>
      <c r="C169" s="15">
        <v>14267</v>
      </c>
      <c r="D169" s="15">
        <v>79</v>
      </c>
      <c r="E169" s="15">
        <v>236031</v>
      </c>
      <c r="F169" s="2">
        <f t="shared" si="5"/>
        <v>5.5680857062306178E-3</v>
      </c>
      <c r="G169" s="2">
        <f t="shared" si="6"/>
        <v>0.44286003236245952</v>
      </c>
      <c r="H169" s="3"/>
    </row>
    <row r="170" spans="2:8" x14ac:dyDescent="0.45">
      <c r="B170" s="1">
        <v>45477</v>
      </c>
      <c r="C170" s="15">
        <v>14327</v>
      </c>
      <c r="D170" s="15">
        <v>60</v>
      </c>
      <c r="E170" s="15">
        <v>237845</v>
      </c>
      <c r="F170" s="2">
        <f t="shared" si="5"/>
        <v>4.2055092170743677E-3</v>
      </c>
      <c r="G170" s="2">
        <f t="shared" si="6"/>
        <v>0.44892799352750812</v>
      </c>
      <c r="H170" s="3"/>
    </row>
    <row r="171" spans="2:8" x14ac:dyDescent="0.45">
      <c r="B171" s="1">
        <v>45478</v>
      </c>
      <c r="C171" s="15">
        <v>14300</v>
      </c>
      <c r="D171" s="15">
        <v>-27</v>
      </c>
      <c r="E171" s="15">
        <v>238266</v>
      </c>
      <c r="F171" s="2">
        <f t="shared" si="5"/>
        <v>-1.8845536399804564E-3</v>
      </c>
      <c r="G171" s="2">
        <f t="shared" si="6"/>
        <v>0.44619741100323623</v>
      </c>
      <c r="H171" s="3"/>
    </row>
    <row r="172" spans="2:8" x14ac:dyDescent="0.45">
      <c r="B172" s="1">
        <v>45481</v>
      </c>
      <c r="C172" s="15">
        <v>14345</v>
      </c>
      <c r="D172" s="15">
        <v>45</v>
      </c>
      <c r="E172" s="15">
        <v>239013</v>
      </c>
      <c r="F172" s="2">
        <f t="shared" si="5"/>
        <v>3.1468531468531471E-3</v>
      </c>
      <c r="G172" s="2">
        <f t="shared" si="6"/>
        <v>0.45074838187702265</v>
      </c>
      <c r="H172" s="3"/>
    </row>
    <row r="173" spans="2:8" x14ac:dyDescent="0.45">
      <c r="B173" s="1">
        <v>45482</v>
      </c>
      <c r="C173" s="15">
        <v>14375</v>
      </c>
      <c r="D173" s="15">
        <v>30</v>
      </c>
      <c r="E173" s="15">
        <v>241351</v>
      </c>
      <c r="F173" s="2">
        <f t="shared" si="5"/>
        <v>2.0913210177762286E-3</v>
      </c>
      <c r="G173" s="2">
        <f t="shared" si="6"/>
        <v>0.45378236245954695</v>
      </c>
      <c r="H173" s="3"/>
    </row>
    <row r="174" spans="2:8" x14ac:dyDescent="0.45">
      <c r="B174" s="1">
        <v>45483</v>
      </c>
      <c r="C174" s="15">
        <v>14441</v>
      </c>
      <c r="D174" s="15">
        <v>66</v>
      </c>
      <c r="E174" s="15">
        <v>249675</v>
      </c>
      <c r="F174" s="2">
        <f t="shared" si="5"/>
        <v>4.5913043478260866E-3</v>
      </c>
      <c r="G174" s="2">
        <f t="shared" si="6"/>
        <v>0.46045711974110032</v>
      </c>
      <c r="H174" s="3"/>
    </row>
    <row r="175" spans="2:8" x14ac:dyDescent="0.45">
      <c r="B175" s="1">
        <v>45484</v>
      </c>
      <c r="C175" s="15">
        <v>14605</v>
      </c>
      <c r="D175" s="15">
        <v>164</v>
      </c>
      <c r="E175" s="15">
        <v>253202</v>
      </c>
      <c r="F175" s="2">
        <f t="shared" si="5"/>
        <v>1.1356554255245482E-2</v>
      </c>
      <c r="G175" s="2">
        <f t="shared" si="6"/>
        <v>0.47704288025889968</v>
      </c>
      <c r="H175" s="3"/>
    </row>
    <row r="176" spans="2:8" x14ac:dyDescent="0.45">
      <c r="B176" s="1">
        <v>45485</v>
      </c>
      <c r="C176" s="15">
        <v>14244</v>
      </c>
      <c r="D176" s="15">
        <v>-361</v>
      </c>
      <c r="E176" s="15">
        <v>247981</v>
      </c>
      <c r="F176" s="2">
        <f t="shared" si="5"/>
        <v>-2.4717562478603218E-2</v>
      </c>
      <c r="G176" s="2">
        <f t="shared" si="6"/>
        <v>0.4405339805825243</v>
      </c>
      <c r="H176" s="3"/>
    </row>
    <row r="177" spans="2:8" x14ac:dyDescent="0.45">
      <c r="B177" s="1">
        <v>45489</v>
      </c>
      <c r="C177" s="15">
        <v>14305</v>
      </c>
      <c r="D177" s="15">
        <v>61</v>
      </c>
      <c r="E177" s="15">
        <v>249917</v>
      </c>
      <c r="F177" s="2">
        <f t="shared" si="5"/>
        <v>4.2825049143499017E-3</v>
      </c>
      <c r="G177" s="2">
        <f t="shared" si="6"/>
        <v>0.44670307443365698</v>
      </c>
      <c r="H177" s="3"/>
    </row>
    <row r="178" spans="2:8" x14ac:dyDescent="0.45">
      <c r="B178" s="1">
        <v>45490</v>
      </c>
      <c r="C178" s="15">
        <v>14405</v>
      </c>
      <c r="D178" s="15">
        <v>100</v>
      </c>
      <c r="E178" s="15">
        <v>252679</v>
      </c>
      <c r="F178" s="2">
        <f t="shared" si="5"/>
        <v>6.9905627403005939E-3</v>
      </c>
      <c r="G178" s="2">
        <f t="shared" si="6"/>
        <v>0.45681634304207119</v>
      </c>
      <c r="H178" s="3"/>
    </row>
    <row r="179" spans="2:8" x14ac:dyDescent="0.45">
      <c r="B179" s="1">
        <v>45491</v>
      </c>
      <c r="C179" s="15">
        <v>13963</v>
      </c>
      <c r="D179" s="15">
        <v>-442</v>
      </c>
      <c r="E179" s="15">
        <v>247675</v>
      </c>
      <c r="F179" s="2">
        <f t="shared" si="5"/>
        <v>-3.0683790350572719E-2</v>
      </c>
      <c r="G179" s="2">
        <f t="shared" si="6"/>
        <v>0.41211569579288027</v>
      </c>
      <c r="H179" s="3"/>
    </row>
    <row r="180" spans="2:8" x14ac:dyDescent="0.45">
      <c r="B180" s="1">
        <v>45492</v>
      </c>
      <c r="C180" s="15">
        <v>13998</v>
      </c>
      <c r="D180" s="15">
        <v>35</v>
      </c>
      <c r="E180" s="15">
        <v>248923</v>
      </c>
      <c r="F180" s="2">
        <f t="shared" si="5"/>
        <v>2.5066246508629953E-3</v>
      </c>
      <c r="G180" s="2">
        <f t="shared" si="6"/>
        <v>0.41565533980582525</v>
      </c>
      <c r="H180" s="3"/>
    </row>
    <row r="181" spans="2:8" x14ac:dyDescent="0.45">
      <c r="B181" s="1">
        <v>45495</v>
      </c>
      <c r="C181" s="15">
        <v>13904</v>
      </c>
      <c r="D181" s="15">
        <v>-94</v>
      </c>
      <c r="E181" s="15">
        <v>247669</v>
      </c>
      <c r="F181" s="2">
        <f t="shared" si="5"/>
        <v>-6.7152450350050005E-3</v>
      </c>
      <c r="G181" s="2">
        <f t="shared" si="6"/>
        <v>0.40614886731391586</v>
      </c>
      <c r="H181" s="3"/>
    </row>
    <row r="182" spans="2:8" x14ac:dyDescent="0.45">
      <c r="B182" s="1">
        <v>45496</v>
      </c>
      <c r="C182" s="15">
        <v>13983</v>
      </c>
      <c r="D182" s="15">
        <v>79</v>
      </c>
      <c r="E182" s="15">
        <v>249702</v>
      </c>
      <c r="F182" s="2">
        <f t="shared" si="5"/>
        <v>5.681818181818182E-3</v>
      </c>
      <c r="G182" s="2">
        <f t="shared" si="6"/>
        <v>0.41413834951456313</v>
      </c>
      <c r="H182" s="3"/>
    </row>
    <row r="183" spans="2:8" x14ac:dyDescent="0.45">
      <c r="B183" s="1">
        <v>45497</v>
      </c>
      <c r="C183" s="15">
        <v>13883</v>
      </c>
      <c r="D183" s="15">
        <v>-100</v>
      </c>
      <c r="E183" s="15">
        <v>248600</v>
      </c>
      <c r="F183" s="2">
        <f t="shared" si="5"/>
        <v>-7.1515411571193592E-3</v>
      </c>
      <c r="G183" s="2">
        <f t="shared" si="6"/>
        <v>0.40402508090614886</v>
      </c>
      <c r="H183" s="3"/>
    </row>
    <row r="184" spans="2:8" x14ac:dyDescent="0.45">
      <c r="B184" s="1">
        <v>45498</v>
      </c>
      <c r="C184" s="15">
        <v>13345</v>
      </c>
      <c r="D184" s="15">
        <v>-538</v>
      </c>
      <c r="E184" s="15">
        <v>239245</v>
      </c>
      <c r="F184" s="2">
        <f t="shared" si="5"/>
        <v>-3.875243103075704E-2</v>
      </c>
      <c r="G184" s="2">
        <f t="shared" si="6"/>
        <v>0.34961569579288027</v>
      </c>
      <c r="H184" s="3"/>
    </row>
    <row r="185" spans="2:8" x14ac:dyDescent="0.45">
      <c r="B185" s="1">
        <v>45499</v>
      </c>
      <c r="C185" s="15">
        <v>13343</v>
      </c>
      <c r="D185" s="15">
        <v>-2</v>
      </c>
      <c r="E185" s="15">
        <v>239543</v>
      </c>
      <c r="F185" s="2">
        <f t="shared" si="5"/>
        <v>-1.4986886474334957E-4</v>
      </c>
      <c r="G185" s="2">
        <f t="shared" si="6"/>
        <v>0.34941343042071199</v>
      </c>
      <c r="H185" s="3"/>
    </row>
    <row r="186" spans="2:8" x14ac:dyDescent="0.45">
      <c r="B186" s="1">
        <v>45502</v>
      </c>
      <c r="C186" s="15">
        <v>13459</v>
      </c>
      <c r="D186" s="15">
        <v>116</v>
      </c>
      <c r="E186" s="15">
        <v>241357</v>
      </c>
      <c r="F186" s="2">
        <f t="shared" si="5"/>
        <v>8.6936970696245217E-3</v>
      </c>
      <c r="G186" s="2">
        <f t="shared" si="6"/>
        <v>0.36114482200647247</v>
      </c>
      <c r="H186" s="3"/>
    </row>
    <row r="187" spans="2:8" x14ac:dyDescent="0.45">
      <c r="B187" s="1">
        <v>45503</v>
      </c>
      <c r="C187" s="15">
        <v>13498</v>
      </c>
      <c r="D187" s="15">
        <v>39</v>
      </c>
      <c r="E187" s="15">
        <v>242432</v>
      </c>
      <c r="F187" s="2">
        <f t="shared" si="5"/>
        <v>2.8976892785496692E-3</v>
      </c>
      <c r="G187" s="2">
        <f t="shared" si="6"/>
        <v>0.36508899676375406</v>
      </c>
      <c r="H187" s="3"/>
    </row>
    <row r="188" spans="2:8" x14ac:dyDescent="0.45">
      <c r="B188" s="1">
        <v>45504</v>
      </c>
      <c r="C188" s="15">
        <v>13287</v>
      </c>
      <c r="D188" s="15">
        <v>-211</v>
      </c>
      <c r="E188" s="15">
        <v>239501</v>
      </c>
      <c r="F188" s="2">
        <f t="shared" si="5"/>
        <v>-1.5631945473403467E-2</v>
      </c>
      <c r="G188" s="2">
        <f t="shared" si="6"/>
        <v>0.34375</v>
      </c>
      <c r="H188" s="3"/>
    </row>
    <row r="189" spans="2:8" x14ac:dyDescent="0.45">
      <c r="B189" s="1">
        <v>45505</v>
      </c>
      <c r="C189" s="15">
        <v>13248</v>
      </c>
      <c r="D189" s="15">
        <v>-39</v>
      </c>
      <c r="E189" s="15">
        <v>239250</v>
      </c>
      <c r="F189" s="2">
        <f t="shared" si="5"/>
        <v>-2.935199819372319E-3</v>
      </c>
      <c r="G189" s="2">
        <f t="shared" si="6"/>
        <v>0.33980582524271846</v>
      </c>
      <c r="H189" s="3"/>
    </row>
    <row r="190" spans="2:8" x14ac:dyDescent="0.45">
      <c r="B190" s="1">
        <v>45506</v>
      </c>
      <c r="C190" s="15">
        <v>13058</v>
      </c>
      <c r="D190" s="15">
        <v>-190</v>
      </c>
      <c r="E190" s="15">
        <v>236134</v>
      </c>
      <c r="F190" s="2">
        <f t="shared" si="5"/>
        <v>-1.4341787439613526E-2</v>
      </c>
      <c r="G190" s="2">
        <f t="shared" si="6"/>
        <v>0.32059061488673141</v>
      </c>
      <c r="H190" s="3"/>
    </row>
    <row r="191" spans="2:8" x14ac:dyDescent="0.45">
      <c r="B191" s="1">
        <v>45509</v>
      </c>
      <c r="C191" s="15">
        <v>12471</v>
      </c>
      <c r="D191" s="15">
        <v>-587</v>
      </c>
      <c r="E191" s="15">
        <v>231231</v>
      </c>
      <c r="F191" s="2">
        <f t="shared" si="5"/>
        <v>-4.4953285342318884E-2</v>
      </c>
      <c r="G191" s="2">
        <f t="shared" si="6"/>
        <v>0.26122572815533979</v>
      </c>
      <c r="H191" s="3"/>
    </row>
    <row r="192" spans="2:8" x14ac:dyDescent="0.45">
      <c r="B192" s="1">
        <v>45510</v>
      </c>
      <c r="C192" s="15">
        <v>12058</v>
      </c>
      <c r="D192" s="15">
        <v>-413</v>
      </c>
      <c r="E192" s="15">
        <v>223445</v>
      </c>
      <c r="F192" s="2">
        <f t="shared" si="5"/>
        <v>-3.3116831048031432E-2</v>
      </c>
      <c r="G192" s="2">
        <f t="shared" si="6"/>
        <v>0.21945792880258899</v>
      </c>
      <c r="H192" s="3"/>
    </row>
    <row r="193" spans="2:8" x14ac:dyDescent="0.45">
      <c r="B193" s="1">
        <v>45511</v>
      </c>
      <c r="C193" s="15">
        <v>12355</v>
      </c>
      <c r="D193" s="15">
        <v>297</v>
      </c>
      <c r="E193" s="15">
        <v>227145</v>
      </c>
      <c r="F193" s="2">
        <f t="shared" si="5"/>
        <v>2.4630950406369215E-2</v>
      </c>
      <c r="G193" s="2">
        <f t="shared" si="6"/>
        <v>0.24949433656957928</v>
      </c>
      <c r="H193" s="3"/>
    </row>
    <row r="194" spans="2:8" x14ac:dyDescent="0.45">
      <c r="B194" s="1">
        <v>45512</v>
      </c>
      <c r="C194" s="15">
        <v>12191</v>
      </c>
      <c r="D194" s="15">
        <v>-164</v>
      </c>
      <c r="E194" s="15">
        <v>224352</v>
      </c>
      <c r="F194" s="2">
        <f t="shared" si="5"/>
        <v>-1.3273978146499393E-2</v>
      </c>
      <c r="G194" s="2">
        <f t="shared" si="6"/>
        <v>0.23290857605177995</v>
      </c>
      <c r="H194" s="3"/>
    </row>
    <row r="195" spans="2:8" x14ac:dyDescent="0.45">
      <c r="B195" s="1">
        <v>45513</v>
      </c>
      <c r="C195" s="15">
        <v>12596</v>
      </c>
      <c r="D195" s="15">
        <v>405</v>
      </c>
      <c r="E195" s="15">
        <v>233004</v>
      </c>
      <c r="F195" s="2">
        <f t="shared" si="5"/>
        <v>3.3221228775326059E-2</v>
      </c>
      <c r="G195" s="2">
        <f t="shared" si="6"/>
        <v>0.27386731391585761</v>
      </c>
      <c r="H195" s="3"/>
    </row>
    <row r="196" spans="2:8" x14ac:dyDescent="0.45">
      <c r="B196" s="1">
        <v>45517</v>
      </c>
      <c r="C196" s="15">
        <v>12631</v>
      </c>
      <c r="D196" s="15">
        <v>35</v>
      </c>
      <c r="E196" s="15">
        <v>240406</v>
      </c>
      <c r="F196" s="2">
        <f t="shared" ref="F196:F198" si="7">D196/C195</f>
        <v>2.7786598920292154E-3</v>
      </c>
      <c r="G196" s="2">
        <f t="shared" ref="G196:G198" si="8">(C196-$C$3)/$C$3</f>
        <v>0.2774069579288026</v>
      </c>
      <c r="H196" s="3"/>
    </row>
    <row r="197" spans="2:8" x14ac:dyDescent="0.45">
      <c r="B197" s="1">
        <v>45518</v>
      </c>
      <c r="C197" s="15">
        <v>12824</v>
      </c>
      <c r="D197" s="15">
        <v>193</v>
      </c>
      <c r="E197" s="15">
        <v>244909</v>
      </c>
      <c r="F197" s="2">
        <f t="shared" si="7"/>
        <v>1.5279866993903888E-2</v>
      </c>
      <c r="G197" s="2">
        <f t="shared" si="8"/>
        <v>0.29692556634304207</v>
      </c>
      <c r="H197" s="3"/>
    </row>
    <row r="198" spans="2:8" x14ac:dyDescent="0.45">
      <c r="B198" s="1">
        <v>45519</v>
      </c>
      <c r="C198" s="15">
        <v>12896</v>
      </c>
      <c r="D198" s="15">
        <v>72</v>
      </c>
      <c r="E198" s="15">
        <v>247845</v>
      </c>
      <c r="F198" s="2">
        <f t="shared" si="7"/>
        <v>5.6144728633811605E-3</v>
      </c>
      <c r="G198" s="2">
        <f t="shared" si="8"/>
        <v>0.30420711974110032</v>
      </c>
      <c r="H198" s="3"/>
    </row>
    <row r="199" spans="2:8" x14ac:dyDescent="0.45">
      <c r="B199" s="1">
        <v>45520</v>
      </c>
      <c r="C199" s="15">
        <v>13264</v>
      </c>
      <c r="D199" s="15">
        <v>368</v>
      </c>
      <c r="E199" s="15">
        <v>255497</v>
      </c>
      <c r="F199" s="2">
        <f t="shared" ref="F199:F262" si="9">D199/C198</f>
        <v>2.8535980148883373E-2</v>
      </c>
      <c r="G199" s="2">
        <f t="shared" ref="G199:G262" si="10">(C199-$C$3)/$C$3</f>
        <v>0.34142394822006472</v>
      </c>
    </row>
    <row r="200" spans="2:8" x14ac:dyDescent="0.45">
      <c r="B200" s="1">
        <v>45523</v>
      </c>
      <c r="C200" s="15">
        <v>13185</v>
      </c>
      <c r="D200" s="15">
        <v>-79</v>
      </c>
      <c r="E200" s="15">
        <v>255862</v>
      </c>
      <c r="F200" s="2">
        <f t="shared" si="9"/>
        <v>-5.9559710494571771E-3</v>
      </c>
      <c r="G200" s="2">
        <f t="shared" si="10"/>
        <v>0.33343446601941745</v>
      </c>
    </row>
    <row r="201" spans="2:8" x14ac:dyDescent="0.45">
      <c r="B201" s="1">
        <v>45524</v>
      </c>
      <c r="C201" s="15">
        <v>13180</v>
      </c>
      <c r="D201" s="15">
        <v>-5</v>
      </c>
      <c r="E201" s="15">
        <v>256679</v>
      </c>
      <c r="F201" s="2">
        <f t="shared" si="9"/>
        <v>-3.7921880925293893E-4</v>
      </c>
      <c r="G201" s="2">
        <f t="shared" si="10"/>
        <v>0.33292880258899676</v>
      </c>
    </row>
    <row r="202" spans="2:8" x14ac:dyDescent="0.45">
      <c r="B202" s="1">
        <v>45525</v>
      </c>
      <c r="C202" s="15">
        <v>13079</v>
      </c>
      <c r="D202" s="15">
        <v>-101</v>
      </c>
      <c r="E202" s="15">
        <v>255436</v>
      </c>
      <c r="F202" s="2">
        <f t="shared" si="9"/>
        <v>-7.6631259484066768E-3</v>
      </c>
      <c r="G202" s="2">
        <f t="shared" si="10"/>
        <v>0.32271440129449835</v>
      </c>
    </row>
    <row r="203" spans="2:8" x14ac:dyDescent="0.45">
      <c r="B203" s="1">
        <v>45526</v>
      </c>
      <c r="C203" s="15">
        <v>13116</v>
      </c>
      <c r="D203" s="15">
        <v>37</v>
      </c>
      <c r="E203" s="15">
        <v>256833</v>
      </c>
      <c r="F203" s="2">
        <f t="shared" si="9"/>
        <v>2.8289624589035861E-3</v>
      </c>
      <c r="G203" s="2">
        <f t="shared" si="10"/>
        <v>0.32645631067961167</v>
      </c>
    </row>
    <row r="204" spans="2:8" x14ac:dyDescent="0.45">
      <c r="B204" s="1">
        <v>45527</v>
      </c>
      <c r="C204" s="15">
        <v>13078</v>
      </c>
      <c r="D204" s="15">
        <v>-38</v>
      </c>
      <c r="E204" s="15">
        <v>256399</v>
      </c>
      <c r="F204" s="2">
        <f t="shared" si="9"/>
        <v>-2.8972247636474533E-3</v>
      </c>
      <c r="G204" s="2">
        <f t="shared" si="10"/>
        <v>0.32261326860841422</v>
      </c>
    </row>
    <row r="205" spans="2:8" x14ac:dyDescent="0.45">
      <c r="B205" s="1">
        <v>45530</v>
      </c>
      <c r="C205" s="15">
        <v>12982</v>
      </c>
      <c r="D205" s="15">
        <v>-96</v>
      </c>
      <c r="E205" s="15">
        <v>254901</v>
      </c>
      <c r="F205" s="2">
        <f t="shared" si="9"/>
        <v>-7.3405719528979963E-3</v>
      </c>
      <c r="G205" s="2">
        <f t="shared" si="10"/>
        <v>0.31290453074433655</v>
      </c>
    </row>
    <row r="206" spans="2:8" x14ac:dyDescent="0.45">
      <c r="B206" s="1">
        <v>45531</v>
      </c>
      <c r="C206" s="15">
        <v>13058</v>
      </c>
      <c r="D206" s="15">
        <v>76</v>
      </c>
      <c r="E206" s="15">
        <v>256792</v>
      </c>
      <c r="F206" s="2">
        <f t="shared" si="9"/>
        <v>5.8542597442612851E-3</v>
      </c>
      <c r="G206" s="2">
        <f t="shared" si="10"/>
        <v>0.32059061488673141</v>
      </c>
    </row>
    <row r="207" spans="2:8" x14ac:dyDescent="0.45">
      <c r="B207" s="1">
        <v>45532</v>
      </c>
      <c r="C207" s="15">
        <v>13026</v>
      </c>
      <c r="D207" s="15">
        <v>-32</v>
      </c>
      <c r="E207" s="15">
        <v>256756</v>
      </c>
      <c r="F207" s="2">
        <f t="shared" si="9"/>
        <v>-2.4506049931076732E-3</v>
      </c>
      <c r="G207" s="2">
        <f t="shared" si="10"/>
        <v>0.31735436893203883</v>
      </c>
    </row>
    <row r="208" spans="2:8" x14ac:dyDescent="0.45">
      <c r="B208" s="1">
        <v>45533</v>
      </c>
      <c r="C208" s="15">
        <v>12972</v>
      </c>
      <c r="D208" s="15">
        <v>-54</v>
      </c>
      <c r="E208" s="15">
        <v>255979</v>
      </c>
      <c r="F208" s="2">
        <f t="shared" si="9"/>
        <v>-4.1455550437586369E-3</v>
      </c>
      <c r="G208" s="2">
        <f t="shared" si="10"/>
        <v>0.31189320388349512</v>
      </c>
    </row>
    <row r="209" spans="2:7" x14ac:dyDescent="0.45">
      <c r="B209" s="1">
        <v>45534</v>
      </c>
      <c r="C209" s="15">
        <v>12997</v>
      </c>
      <c r="D209" s="15">
        <v>25</v>
      </c>
      <c r="E209" s="15">
        <v>256805</v>
      </c>
      <c r="F209" s="2">
        <f t="shared" si="9"/>
        <v>1.9272278754239901E-3</v>
      </c>
      <c r="G209" s="2">
        <f t="shared" si="10"/>
        <v>0.31442152103559873</v>
      </c>
    </row>
    <row r="210" spans="2:7" x14ac:dyDescent="0.45">
      <c r="B210" s="1">
        <v>45537</v>
      </c>
      <c r="C210" s="15">
        <v>13260</v>
      </c>
      <c r="D210" s="15">
        <v>263</v>
      </c>
      <c r="E210" s="15">
        <v>262229</v>
      </c>
      <c r="F210" s="2">
        <f t="shared" si="9"/>
        <v>2.0235438947449412E-2</v>
      </c>
      <c r="G210" s="2">
        <f t="shared" si="10"/>
        <v>0.34101941747572817</v>
      </c>
    </row>
    <row r="211" spans="2:7" x14ac:dyDescent="0.45">
      <c r="B211" s="1">
        <v>45538</v>
      </c>
      <c r="C211" s="15">
        <v>13343</v>
      </c>
      <c r="D211" s="15">
        <v>83</v>
      </c>
      <c r="E211" s="15">
        <v>264022</v>
      </c>
      <c r="F211" s="2">
        <f t="shared" si="9"/>
        <v>6.2594268476621421E-3</v>
      </c>
      <c r="G211" s="2">
        <f t="shared" si="10"/>
        <v>0.34941343042071199</v>
      </c>
    </row>
    <row r="212" spans="2:7" x14ac:dyDescent="0.45">
      <c r="B212" s="1">
        <v>45539</v>
      </c>
      <c r="C212" s="15">
        <v>12906</v>
      </c>
      <c r="D212" s="15">
        <v>-437</v>
      </c>
      <c r="E212" s="15">
        <v>255377</v>
      </c>
      <c r="F212" s="2">
        <f t="shared" si="9"/>
        <v>-3.2751255339878591E-2</v>
      </c>
      <c r="G212" s="2">
        <f t="shared" si="10"/>
        <v>0.30521844660194175</v>
      </c>
    </row>
    <row r="213" spans="2:7" x14ac:dyDescent="0.45">
      <c r="B213" s="1">
        <v>45540</v>
      </c>
      <c r="C213" s="15">
        <v>12743</v>
      </c>
      <c r="D213" s="15">
        <v>-163</v>
      </c>
      <c r="E213" s="15">
        <v>258197</v>
      </c>
      <c r="F213" s="2">
        <f t="shared" si="9"/>
        <v>-1.2629784596311793E-2</v>
      </c>
      <c r="G213" s="2">
        <f t="shared" si="10"/>
        <v>0.28873381877022652</v>
      </c>
    </row>
    <row r="214" spans="2:7" x14ac:dyDescent="0.45">
      <c r="B214" s="1">
        <v>45541</v>
      </c>
      <c r="C214" s="15">
        <v>12657</v>
      </c>
      <c r="D214" s="15">
        <v>-86</v>
      </c>
      <c r="E214" s="15">
        <v>256589</v>
      </c>
      <c r="F214" s="2">
        <f t="shared" si="9"/>
        <v>-6.7488032645373931E-3</v>
      </c>
      <c r="G214" s="2">
        <f t="shared" si="10"/>
        <v>0.28003640776699029</v>
      </c>
    </row>
    <row r="215" spans="2:7" x14ac:dyDescent="0.45">
      <c r="B215" s="1">
        <v>45544</v>
      </c>
      <c r="C215" s="15">
        <v>12400</v>
      </c>
      <c r="D215" s="15">
        <v>-257</v>
      </c>
      <c r="E215" s="15">
        <v>251822</v>
      </c>
      <c r="F215" s="2">
        <f t="shared" si="9"/>
        <v>-2.030496958204946E-2</v>
      </c>
      <c r="G215" s="2">
        <f t="shared" si="10"/>
        <v>0.25404530744336568</v>
      </c>
    </row>
    <row r="216" spans="2:7" x14ac:dyDescent="0.45">
      <c r="B216" s="1">
        <v>45545</v>
      </c>
      <c r="C216" s="15">
        <v>12611</v>
      </c>
      <c r="D216" s="15">
        <v>211</v>
      </c>
      <c r="E216" s="15">
        <v>256453</v>
      </c>
      <c r="F216" s="2">
        <f t="shared" si="9"/>
        <v>1.7016129032258066E-2</v>
      </c>
      <c r="G216" s="2">
        <f t="shared" si="10"/>
        <v>0.27538430420711973</v>
      </c>
    </row>
    <row r="217" spans="2:7" x14ac:dyDescent="0.45">
      <c r="B217" s="1">
        <v>45546</v>
      </c>
      <c r="C217" s="15">
        <v>12542</v>
      </c>
      <c r="D217" s="15">
        <v>-69</v>
      </c>
      <c r="E217" s="15">
        <v>261867</v>
      </c>
      <c r="F217" s="2">
        <f t="shared" si="9"/>
        <v>-5.4714138450559033E-3</v>
      </c>
      <c r="G217" s="2">
        <f t="shared" si="10"/>
        <v>0.2684061488673139</v>
      </c>
    </row>
    <row r="218" spans="2:7" x14ac:dyDescent="0.45">
      <c r="B218" s="1">
        <v>45547</v>
      </c>
      <c r="C218" s="15">
        <v>12741</v>
      </c>
      <c r="D218" s="15">
        <v>199</v>
      </c>
      <c r="E218" s="15">
        <v>266631</v>
      </c>
      <c r="F218" s="2">
        <f t="shared" si="9"/>
        <v>1.5866687928560039E-2</v>
      </c>
      <c r="G218" s="2">
        <f t="shared" si="10"/>
        <v>0.28853155339805825</v>
      </c>
    </row>
    <row r="219" spans="2:7" x14ac:dyDescent="0.45">
      <c r="B219" s="1">
        <v>45548</v>
      </c>
      <c r="C219" s="15">
        <v>12720</v>
      </c>
      <c r="D219" s="15">
        <v>-21</v>
      </c>
      <c r="E219" s="15">
        <v>266440</v>
      </c>
      <c r="F219" s="2">
        <f t="shared" si="9"/>
        <v>-1.6482222745467388E-3</v>
      </c>
      <c r="G219" s="2">
        <f t="shared" si="10"/>
        <v>0.28640776699029125</v>
      </c>
    </row>
    <row r="220" spans="2:7" x14ac:dyDescent="0.45">
      <c r="B220" s="1">
        <v>45552</v>
      </c>
      <c r="C220" s="15">
        <v>12739</v>
      </c>
      <c r="D220" s="15">
        <v>19</v>
      </c>
      <c r="E220" s="15">
        <v>267895</v>
      </c>
      <c r="F220" s="2">
        <f t="shared" si="9"/>
        <v>1.4937106918238995E-3</v>
      </c>
      <c r="G220" s="2">
        <f t="shared" si="10"/>
        <v>0.28832928802588997</v>
      </c>
    </row>
    <row r="221" spans="2:7" x14ac:dyDescent="0.45">
      <c r="B221" s="1">
        <v>45553</v>
      </c>
      <c r="C221" s="15">
        <v>12820</v>
      </c>
      <c r="D221" s="15">
        <v>81</v>
      </c>
      <c r="E221" s="15">
        <v>269792</v>
      </c>
      <c r="F221" s="2">
        <f t="shared" si="9"/>
        <v>6.3584268780909016E-3</v>
      </c>
      <c r="G221" s="2">
        <f t="shared" si="10"/>
        <v>0.29652103559870552</v>
      </c>
    </row>
    <row r="222" spans="2:7" x14ac:dyDescent="0.45">
      <c r="B222" s="1">
        <v>45554</v>
      </c>
      <c r="C222" s="15">
        <v>12965</v>
      </c>
      <c r="D222" s="15">
        <v>145</v>
      </c>
      <c r="E222" s="15">
        <v>273579</v>
      </c>
      <c r="F222" s="2">
        <f t="shared" si="9"/>
        <v>1.1310452418096724E-2</v>
      </c>
      <c r="G222" s="2">
        <f t="shared" si="10"/>
        <v>0.31118527508090615</v>
      </c>
    </row>
    <row r="223" spans="2:7" x14ac:dyDescent="0.45">
      <c r="B223" s="1">
        <v>45555</v>
      </c>
      <c r="C223" s="15">
        <v>13104</v>
      </c>
      <c r="D223" s="15">
        <v>139</v>
      </c>
      <c r="E223" s="15">
        <v>276720</v>
      </c>
      <c r="F223" s="2">
        <f t="shared" si="9"/>
        <v>1.0721172387196297E-2</v>
      </c>
      <c r="G223" s="2">
        <f t="shared" si="10"/>
        <v>0.32524271844660196</v>
      </c>
    </row>
    <row r="224" spans="2:7" x14ac:dyDescent="0.45">
      <c r="B224" s="1">
        <v>45559</v>
      </c>
      <c r="C224" s="15">
        <v>13205</v>
      </c>
      <c r="D224" s="15">
        <v>101</v>
      </c>
      <c r="E224" s="15">
        <v>279050</v>
      </c>
      <c r="F224" s="2">
        <f t="shared" si="9"/>
        <v>7.7075702075702079E-3</v>
      </c>
      <c r="G224" s="2">
        <f t="shared" si="10"/>
        <v>0.33545711974110032</v>
      </c>
    </row>
    <row r="225" spans="2:7" x14ac:dyDescent="0.45">
      <c r="B225" s="1">
        <v>45560</v>
      </c>
      <c r="C225" s="15">
        <v>13201</v>
      </c>
      <c r="D225" s="15">
        <v>-4</v>
      </c>
      <c r="E225" s="15">
        <v>279535</v>
      </c>
      <c r="F225" s="2">
        <f t="shared" si="9"/>
        <v>-3.0291556228701248E-4</v>
      </c>
      <c r="G225" s="2">
        <f t="shared" si="10"/>
        <v>0.33505258899676377</v>
      </c>
    </row>
    <row r="226" spans="2:7" x14ac:dyDescent="0.45">
      <c r="B226" s="1">
        <v>45561</v>
      </c>
      <c r="C226" s="15">
        <v>13293</v>
      </c>
      <c r="D226" s="15">
        <v>92</v>
      </c>
      <c r="E226" s="15">
        <v>282104</v>
      </c>
      <c r="F226" s="2">
        <f t="shared" si="9"/>
        <v>6.9691690023483072E-3</v>
      </c>
      <c r="G226" s="2">
        <f t="shared" si="10"/>
        <v>0.34435679611650488</v>
      </c>
    </row>
    <row r="227" spans="2:7" x14ac:dyDescent="0.45">
      <c r="B227" s="1">
        <v>45562</v>
      </c>
      <c r="C227" s="15">
        <v>13433</v>
      </c>
      <c r="D227" s="15">
        <v>140</v>
      </c>
      <c r="E227" s="15">
        <v>285612</v>
      </c>
      <c r="F227" s="2">
        <f t="shared" si="9"/>
        <v>1.0531858873091101E-2</v>
      </c>
      <c r="G227" s="2">
        <f t="shared" si="10"/>
        <v>0.35851537216828477</v>
      </c>
    </row>
    <row r="228" spans="2:7" x14ac:dyDescent="0.45">
      <c r="B228" s="1">
        <v>45565</v>
      </c>
      <c r="C228" s="15">
        <v>13157</v>
      </c>
      <c r="D228" s="15">
        <v>-276</v>
      </c>
      <c r="E228" s="15">
        <v>280119</v>
      </c>
      <c r="F228" s="2">
        <f t="shared" si="9"/>
        <v>-2.054641554381002E-2</v>
      </c>
      <c r="G228" s="2">
        <f t="shared" si="10"/>
        <v>0.33060275080906149</v>
      </c>
    </row>
    <row r="229" spans="2:7" x14ac:dyDescent="0.45">
      <c r="B229" s="1">
        <v>45566</v>
      </c>
      <c r="C229" s="15">
        <v>13341</v>
      </c>
      <c r="D229" s="15">
        <v>184</v>
      </c>
      <c r="E229" s="15">
        <v>284578</v>
      </c>
      <c r="F229" s="2">
        <f t="shared" si="9"/>
        <v>1.3984950976666414E-2</v>
      </c>
      <c r="G229" s="2">
        <f t="shared" si="10"/>
        <v>0.34921116504854371</v>
      </c>
    </row>
    <row r="230" spans="2:7" x14ac:dyDescent="0.45">
      <c r="B230" s="1">
        <v>45567</v>
      </c>
      <c r="C230" s="15">
        <v>13202</v>
      </c>
      <c r="D230" s="15">
        <v>-139</v>
      </c>
      <c r="E230" s="15">
        <v>281986</v>
      </c>
      <c r="F230" s="2">
        <f t="shared" si="9"/>
        <v>-1.0419009069784874E-2</v>
      </c>
      <c r="G230" s="2">
        <f t="shared" si="10"/>
        <v>0.3351537216828479</v>
      </c>
    </row>
    <row r="231" spans="2:7" x14ac:dyDescent="0.45">
      <c r="B231" s="1">
        <v>45568</v>
      </c>
      <c r="C231" s="15">
        <v>13497</v>
      </c>
      <c r="D231" s="15">
        <v>295</v>
      </c>
      <c r="E231" s="15">
        <v>294297</v>
      </c>
      <c r="F231" s="2">
        <f t="shared" si="9"/>
        <v>2.2345099227389788E-2</v>
      </c>
      <c r="G231" s="2">
        <f t="shared" si="10"/>
        <v>0.36498786407766992</v>
      </c>
    </row>
    <row r="232" spans="2:7" x14ac:dyDescent="0.45">
      <c r="B232" s="1">
        <v>45569</v>
      </c>
      <c r="C232" s="15">
        <v>13438</v>
      </c>
      <c r="D232" s="15">
        <v>-59</v>
      </c>
      <c r="E232" s="15">
        <v>293319</v>
      </c>
      <c r="F232" s="2">
        <f t="shared" si="9"/>
        <v>-4.3713417796547383E-3</v>
      </c>
      <c r="G232" s="2">
        <f t="shared" si="10"/>
        <v>0.35902103559870552</v>
      </c>
    </row>
    <row r="233" spans="2:7" x14ac:dyDescent="0.45">
      <c r="B233" s="1">
        <v>45572</v>
      </c>
      <c r="C233" s="15">
        <v>13722</v>
      </c>
      <c r="D233" s="15">
        <v>284</v>
      </c>
      <c r="E233" s="15">
        <v>299772</v>
      </c>
      <c r="F233" s="2">
        <f t="shared" si="9"/>
        <v>2.1134097335913083E-2</v>
      </c>
      <c r="G233" s="2">
        <f t="shared" si="10"/>
        <v>0.38774271844660196</v>
      </c>
    </row>
    <row r="234" spans="2:7" x14ac:dyDescent="0.45">
      <c r="B234" s="1">
        <v>45573</v>
      </c>
      <c r="C234" s="15">
        <v>13540</v>
      </c>
      <c r="D234" s="15">
        <v>-182</v>
      </c>
      <c r="E234" s="15">
        <v>296035</v>
      </c>
      <c r="F234" s="2">
        <f t="shared" si="9"/>
        <v>-1.3263372686197348E-2</v>
      </c>
      <c r="G234" s="2">
        <f t="shared" si="10"/>
        <v>0.36933656957928801</v>
      </c>
    </row>
    <row r="235" spans="2:7" x14ac:dyDescent="0.45">
      <c r="B235" s="1">
        <v>45574</v>
      </c>
      <c r="C235" s="15">
        <v>13703</v>
      </c>
      <c r="D235" s="15">
        <v>163</v>
      </c>
      <c r="E235" s="15">
        <v>300634</v>
      </c>
      <c r="F235" s="2">
        <f t="shared" si="9"/>
        <v>1.2038404726735598E-2</v>
      </c>
      <c r="G235" s="2">
        <f t="shared" si="10"/>
        <v>0.38582119741100324</v>
      </c>
    </row>
    <row r="236" spans="2:7" x14ac:dyDescent="0.45">
      <c r="B236" s="1">
        <v>45575</v>
      </c>
      <c r="C236" s="15">
        <v>13908</v>
      </c>
      <c r="D236" s="15">
        <v>205</v>
      </c>
      <c r="E236" s="15">
        <v>311569</v>
      </c>
      <c r="F236" s="2">
        <f t="shared" si="9"/>
        <v>1.496022768736773E-2</v>
      </c>
      <c r="G236" s="2">
        <f t="shared" si="10"/>
        <v>0.40655339805825241</v>
      </c>
    </row>
    <row r="237" spans="2:7" x14ac:dyDescent="0.45">
      <c r="B237" s="1">
        <v>45576</v>
      </c>
      <c r="C237" s="15">
        <v>13808</v>
      </c>
      <c r="D237" s="15">
        <v>-100</v>
      </c>
      <c r="E237" s="15">
        <v>309579</v>
      </c>
      <c r="F237" s="2">
        <f t="shared" si="9"/>
        <v>-7.1901064135749208E-3</v>
      </c>
      <c r="G237" s="2">
        <f t="shared" si="10"/>
        <v>0.3964401294498382</v>
      </c>
    </row>
    <row r="238" spans="2:7" x14ac:dyDescent="0.45">
      <c r="B238" s="1">
        <v>45580</v>
      </c>
      <c r="C238" s="15">
        <v>14099</v>
      </c>
      <c r="D238" s="15">
        <v>291</v>
      </c>
      <c r="E238" s="15">
        <v>316800</v>
      </c>
      <c r="F238" s="2">
        <f t="shared" si="9"/>
        <v>2.1074739281575897E-2</v>
      </c>
      <c r="G238" s="2">
        <f t="shared" si="10"/>
        <v>0.42586974110032361</v>
      </c>
    </row>
    <row r="239" spans="2:7" x14ac:dyDescent="0.45">
      <c r="B239" s="1">
        <v>45581</v>
      </c>
      <c r="C239" s="15">
        <v>13956</v>
      </c>
      <c r="D239" s="15">
        <v>-143</v>
      </c>
      <c r="E239" s="15">
        <v>313904</v>
      </c>
      <c r="F239" s="2">
        <f t="shared" si="9"/>
        <v>-1.014256330236187E-2</v>
      </c>
      <c r="G239" s="2">
        <f t="shared" si="10"/>
        <v>0.41140776699029125</v>
      </c>
    </row>
    <row r="240" spans="2:7" x14ac:dyDescent="0.45">
      <c r="B240" s="1">
        <v>45582</v>
      </c>
      <c r="C240" s="15">
        <v>14054</v>
      </c>
      <c r="D240" s="15">
        <v>98</v>
      </c>
      <c r="E240" s="15">
        <v>317337</v>
      </c>
      <c r="F240" s="2">
        <f t="shared" si="9"/>
        <v>7.0220693608483804E-3</v>
      </c>
      <c r="G240" s="2">
        <f t="shared" si="10"/>
        <v>0.42131877022653724</v>
      </c>
    </row>
    <row r="241" spans="2:7" x14ac:dyDescent="0.45">
      <c r="B241" s="1">
        <v>45583</v>
      </c>
      <c r="C241" s="15">
        <v>14099</v>
      </c>
      <c r="D241" s="15">
        <v>45</v>
      </c>
      <c r="E241" s="15">
        <v>319447</v>
      </c>
      <c r="F241" s="2">
        <f t="shared" si="9"/>
        <v>3.2019353920592001E-3</v>
      </c>
      <c r="G241" s="2">
        <f t="shared" si="10"/>
        <v>0.42586974110032361</v>
      </c>
    </row>
    <row r="242" spans="2:7" x14ac:dyDescent="0.45">
      <c r="B242" s="1">
        <v>45586</v>
      </c>
      <c r="C242" s="15">
        <v>14088</v>
      </c>
      <c r="D242" s="15">
        <v>-11</v>
      </c>
      <c r="E242" s="15">
        <v>319786</v>
      </c>
      <c r="F242" s="2">
        <f t="shared" si="9"/>
        <v>-7.8019717710475919E-4</v>
      </c>
      <c r="G242" s="2">
        <f t="shared" si="10"/>
        <v>0.42475728155339804</v>
      </c>
    </row>
    <row r="243" spans="2:7" x14ac:dyDescent="0.45">
      <c r="B243" s="1">
        <v>45587</v>
      </c>
      <c r="C243" s="15">
        <v>14187</v>
      </c>
      <c r="D243" s="15">
        <v>99</v>
      </c>
      <c r="E243" s="15">
        <v>322553</v>
      </c>
      <c r="F243" s="2">
        <f t="shared" si="9"/>
        <v>7.0272572402044296E-3</v>
      </c>
      <c r="G243" s="2">
        <f t="shared" si="10"/>
        <v>0.43476941747572817</v>
      </c>
    </row>
    <row r="244" spans="2:7" x14ac:dyDescent="0.45">
      <c r="B244" s="1">
        <v>45588</v>
      </c>
      <c r="C244" s="15">
        <v>14239</v>
      </c>
      <c r="D244" s="15">
        <v>52</v>
      </c>
      <c r="E244" s="15">
        <v>324611</v>
      </c>
      <c r="F244" s="2">
        <f t="shared" si="9"/>
        <v>3.6653274124198209E-3</v>
      </c>
      <c r="G244" s="2">
        <f t="shared" si="10"/>
        <v>0.44002831715210355</v>
      </c>
    </row>
    <row r="245" spans="2:7" x14ac:dyDescent="0.45">
      <c r="B245" s="1">
        <v>45589</v>
      </c>
      <c r="C245" s="15">
        <v>14240</v>
      </c>
      <c r="D245" s="15">
        <v>1</v>
      </c>
      <c r="E245" s="15">
        <v>325001</v>
      </c>
      <c r="F245" s="2">
        <f t="shared" si="9"/>
        <v>7.0229650958634742E-5</v>
      </c>
      <c r="G245" s="2">
        <f t="shared" si="10"/>
        <v>0.44012944983818769</v>
      </c>
    </row>
    <row r="246" spans="2:7" x14ac:dyDescent="0.45">
      <c r="B246" s="1">
        <v>45590</v>
      </c>
      <c r="C246" s="15">
        <v>14213</v>
      </c>
      <c r="D246" s="15">
        <v>-27</v>
      </c>
      <c r="E246" s="15">
        <v>324519</v>
      </c>
      <c r="F246" s="2">
        <f t="shared" si="9"/>
        <v>-1.8960674157303371E-3</v>
      </c>
      <c r="G246" s="2">
        <f t="shared" si="10"/>
        <v>0.43739886731391586</v>
      </c>
    </row>
    <row r="247" spans="2:7" x14ac:dyDescent="0.45">
      <c r="B247" s="1">
        <v>45593</v>
      </c>
      <c r="C247" s="15">
        <v>14329</v>
      </c>
      <c r="D247" s="15">
        <v>116</v>
      </c>
      <c r="E247" s="15">
        <v>327513</v>
      </c>
      <c r="F247" s="2">
        <f t="shared" si="9"/>
        <v>8.1615422500527692E-3</v>
      </c>
      <c r="G247" s="2">
        <f t="shared" si="10"/>
        <v>0.44913025889967639</v>
      </c>
    </row>
    <row r="248" spans="2:7" x14ac:dyDescent="0.45">
      <c r="B248" s="1">
        <v>45594</v>
      </c>
      <c r="C248" s="15">
        <v>14319</v>
      </c>
      <c r="D248" s="15">
        <v>-10</v>
      </c>
      <c r="E248" s="15">
        <v>327731</v>
      </c>
      <c r="F248" s="2">
        <f t="shared" si="9"/>
        <v>-6.9788540721613514E-4</v>
      </c>
      <c r="G248" s="2">
        <f t="shared" si="10"/>
        <v>0.44811893203883496</v>
      </c>
    </row>
    <row r="249" spans="2:7" x14ac:dyDescent="0.45">
      <c r="B249" s="1">
        <v>45595</v>
      </c>
      <c r="C249" s="15">
        <v>14377</v>
      </c>
      <c r="D249" s="15">
        <v>58</v>
      </c>
      <c r="E249" s="15">
        <v>329676</v>
      </c>
      <c r="F249" s="2">
        <f t="shared" si="9"/>
        <v>4.0505621900970741E-3</v>
      </c>
      <c r="G249" s="2">
        <f t="shared" si="10"/>
        <v>0.45398462783171523</v>
      </c>
    </row>
    <row r="250" spans="2:7" x14ac:dyDescent="0.45">
      <c r="B250" s="1">
        <v>45596</v>
      </c>
      <c r="C250" s="15">
        <v>14361</v>
      </c>
      <c r="D250" s="15">
        <v>-16</v>
      </c>
      <c r="E250" s="15">
        <v>329540</v>
      </c>
      <c r="F250" s="2">
        <f t="shared" si="9"/>
        <v>-1.1128886415803019E-3</v>
      </c>
      <c r="G250" s="2">
        <f t="shared" si="10"/>
        <v>0.45236650485436891</v>
      </c>
    </row>
    <row r="251" spans="2:7" x14ac:dyDescent="0.45">
      <c r="B251" s="1">
        <v>45597</v>
      </c>
      <c r="C251" s="15">
        <v>13948</v>
      </c>
      <c r="D251" s="15">
        <v>-413</v>
      </c>
      <c r="E251" s="15">
        <v>320335</v>
      </c>
      <c r="F251" s="2">
        <f t="shared" si="9"/>
        <v>-2.8758443005361744E-2</v>
      </c>
      <c r="G251" s="2">
        <f t="shared" si="10"/>
        <v>0.41059870550161814</v>
      </c>
    </row>
    <row r="252" spans="2:7" x14ac:dyDescent="0.45">
      <c r="B252" s="1">
        <v>45601</v>
      </c>
      <c r="C252" s="15">
        <v>14002</v>
      </c>
      <c r="D252" s="15">
        <v>54</v>
      </c>
      <c r="E252" s="15">
        <v>322149</v>
      </c>
      <c r="F252" s="2">
        <f t="shared" si="9"/>
        <v>3.871522798967594E-3</v>
      </c>
      <c r="G252" s="2">
        <f t="shared" si="10"/>
        <v>0.4160598705501618</v>
      </c>
    </row>
    <row r="253" spans="2:7" x14ac:dyDescent="0.45">
      <c r="B253" s="1">
        <v>45602</v>
      </c>
      <c r="C253" s="15">
        <v>14213</v>
      </c>
      <c r="D253" s="15">
        <v>211</v>
      </c>
      <c r="E253" s="15">
        <v>333568</v>
      </c>
      <c r="F253" s="2">
        <f t="shared" si="9"/>
        <v>1.5069275817740323E-2</v>
      </c>
      <c r="G253" s="2">
        <f t="shared" si="10"/>
        <v>0.43739886731391586</v>
      </c>
    </row>
    <row r="254" spans="2:7" x14ac:dyDescent="0.45">
      <c r="B254" s="1">
        <v>45603</v>
      </c>
      <c r="C254" s="15">
        <v>14742</v>
      </c>
      <c r="D254" s="15">
        <v>529</v>
      </c>
      <c r="E254" s="15">
        <v>347650</v>
      </c>
      <c r="F254" s="2">
        <f t="shared" si="9"/>
        <v>3.7219446985154434E-2</v>
      </c>
      <c r="G254" s="2">
        <f t="shared" si="10"/>
        <v>0.49089805825242716</v>
      </c>
    </row>
    <row r="255" spans="2:7" x14ac:dyDescent="0.45">
      <c r="B255" s="1">
        <v>45604</v>
      </c>
      <c r="C255" s="15">
        <v>14708</v>
      </c>
      <c r="D255" s="15">
        <v>-34</v>
      </c>
      <c r="E255" s="15">
        <v>347519</v>
      </c>
      <c r="F255" s="2">
        <f t="shared" si="9"/>
        <v>-2.3063356396689728E-3</v>
      </c>
      <c r="G255" s="2">
        <f t="shared" si="10"/>
        <v>0.48745954692556637</v>
      </c>
    </row>
    <row r="256" spans="2:7" x14ac:dyDescent="0.45">
      <c r="B256" s="1">
        <v>45607</v>
      </c>
      <c r="C256" s="15">
        <v>14767</v>
      </c>
      <c r="D256" s="15">
        <v>59</v>
      </c>
      <c r="E256" s="15">
        <v>350217</v>
      </c>
      <c r="F256" s="2">
        <f t="shared" si="9"/>
        <v>4.0114223551808541E-3</v>
      </c>
      <c r="G256" s="2">
        <f t="shared" si="10"/>
        <v>0.49342637540453077</v>
      </c>
    </row>
    <row r="257" spans="2:7" x14ac:dyDescent="0.45">
      <c r="B257" s="1">
        <v>45608</v>
      </c>
      <c r="C257" s="15">
        <v>14848</v>
      </c>
      <c r="D257" s="15">
        <v>81</v>
      </c>
      <c r="E257" s="15">
        <v>358736</v>
      </c>
      <c r="F257" s="2">
        <f t="shared" si="9"/>
        <v>5.4852034942777812E-3</v>
      </c>
      <c r="G257" s="2">
        <f t="shared" si="10"/>
        <v>0.50161812297734631</v>
      </c>
    </row>
    <row r="258" spans="2:7" x14ac:dyDescent="0.45">
      <c r="B258" s="1">
        <v>45609</v>
      </c>
      <c r="C258" s="15">
        <v>14915</v>
      </c>
      <c r="D258" s="15">
        <v>67</v>
      </c>
      <c r="E258" s="15">
        <v>360362</v>
      </c>
      <c r="F258" s="2">
        <f t="shared" si="9"/>
        <v>4.5123922413793103E-3</v>
      </c>
      <c r="G258" s="2">
        <f t="shared" si="10"/>
        <v>0.50839401294498376</v>
      </c>
    </row>
    <row r="259" spans="2:7" x14ac:dyDescent="0.45">
      <c r="B259" s="1">
        <v>45610</v>
      </c>
      <c r="C259" s="15">
        <v>14997</v>
      </c>
      <c r="D259" s="15">
        <v>82</v>
      </c>
      <c r="E259" s="15">
        <v>364128</v>
      </c>
      <c r="F259" s="2">
        <f t="shared" si="9"/>
        <v>5.4978209855849813E-3</v>
      </c>
      <c r="G259" s="2">
        <f t="shared" si="10"/>
        <v>0.5166868932038835</v>
      </c>
    </row>
    <row r="260" spans="2:7" x14ac:dyDescent="0.45">
      <c r="B260" s="1">
        <v>45611</v>
      </c>
      <c r="C260" s="15">
        <v>15009</v>
      </c>
      <c r="D260" s="15">
        <v>12</v>
      </c>
      <c r="E260" s="15">
        <v>364991</v>
      </c>
      <c r="F260" s="2">
        <f t="shared" si="9"/>
        <v>8.0016003200640128E-4</v>
      </c>
      <c r="G260" s="2">
        <f t="shared" si="10"/>
        <v>0.51790048543689315</v>
      </c>
    </row>
    <row r="261" spans="2:7" x14ac:dyDescent="0.45">
      <c r="B261" s="1">
        <v>45614</v>
      </c>
      <c r="C261" s="15">
        <v>14578</v>
      </c>
      <c r="D261" s="15">
        <v>-431</v>
      </c>
      <c r="E261" s="15">
        <v>355007</v>
      </c>
      <c r="F261" s="2">
        <f t="shared" si="9"/>
        <v>-2.8716103671130654E-2</v>
      </c>
      <c r="G261" s="2">
        <f t="shared" si="10"/>
        <v>0.47431229773462785</v>
      </c>
    </row>
    <row r="262" spans="2:7" x14ac:dyDescent="0.45">
      <c r="B262" s="1">
        <v>45615</v>
      </c>
      <c r="C262" s="15">
        <v>14650</v>
      </c>
      <c r="D262" s="15">
        <v>72</v>
      </c>
      <c r="E262" s="15">
        <v>358774</v>
      </c>
      <c r="F262" s="2">
        <f t="shared" si="9"/>
        <v>4.9389491013856496E-3</v>
      </c>
      <c r="G262" s="2">
        <f t="shared" si="10"/>
        <v>0.4815938511326861</v>
      </c>
    </row>
    <row r="263" spans="2:7" x14ac:dyDescent="0.45">
      <c r="B263" s="1">
        <v>45616</v>
      </c>
      <c r="C263" s="15">
        <v>14748</v>
      </c>
      <c r="D263" s="15">
        <v>98</v>
      </c>
      <c r="E263" s="15">
        <v>362101</v>
      </c>
      <c r="F263" s="2">
        <f t="shared" ref="F263:F291" si="11">D263/C262</f>
        <v>6.6894197952218426E-3</v>
      </c>
      <c r="G263" s="2">
        <f t="shared" ref="G263:G291" si="12">(C263-$C$3)/$C$3</f>
        <v>0.49150485436893204</v>
      </c>
    </row>
    <row r="264" spans="2:7" x14ac:dyDescent="0.45">
      <c r="B264" s="1">
        <v>45617</v>
      </c>
      <c r="C264" s="15">
        <v>14770</v>
      </c>
      <c r="D264" s="15">
        <v>22</v>
      </c>
      <c r="E264" s="15">
        <v>363337</v>
      </c>
      <c r="F264" s="2">
        <f t="shared" si="11"/>
        <v>1.4917276918904258E-3</v>
      </c>
      <c r="G264" s="2">
        <f t="shared" si="12"/>
        <v>0.49372977346278318</v>
      </c>
    </row>
    <row r="265" spans="2:7" x14ac:dyDescent="0.45">
      <c r="B265" s="1">
        <v>45618</v>
      </c>
      <c r="C265" s="15">
        <v>14792</v>
      </c>
      <c r="D265" s="15">
        <v>22</v>
      </c>
      <c r="E265" s="15">
        <v>364698</v>
      </c>
      <c r="F265" s="2">
        <f t="shared" si="11"/>
        <v>1.4895057549085984E-3</v>
      </c>
      <c r="G265" s="2">
        <f t="shared" si="12"/>
        <v>0.49595469255663432</v>
      </c>
    </row>
    <row r="266" spans="2:7" x14ac:dyDescent="0.45">
      <c r="B266" s="1">
        <v>45621</v>
      </c>
      <c r="C266" s="15">
        <v>14818</v>
      </c>
      <c r="D266" s="15">
        <v>26</v>
      </c>
      <c r="E266" s="15">
        <v>366208</v>
      </c>
      <c r="F266" s="2">
        <f t="shared" si="11"/>
        <v>1.7577068685776095E-3</v>
      </c>
      <c r="G266" s="2">
        <f t="shared" si="12"/>
        <v>0.49858414239482202</v>
      </c>
    </row>
    <row r="267" spans="2:7" x14ac:dyDescent="0.45">
      <c r="B267" s="1">
        <v>45622</v>
      </c>
      <c r="C267" s="15">
        <v>14862</v>
      </c>
      <c r="D267" s="15">
        <v>44</v>
      </c>
      <c r="E267" s="15">
        <v>367791</v>
      </c>
      <c r="F267" s="2">
        <f t="shared" si="11"/>
        <v>2.9693615872587393E-3</v>
      </c>
      <c r="G267" s="2">
        <f t="shared" si="12"/>
        <v>0.50303398058252424</v>
      </c>
    </row>
    <row r="268" spans="2:7" x14ac:dyDescent="0.45">
      <c r="B268" s="1">
        <v>45623</v>
      </c>
      <c r="C268" s="15">
        <v>14815</v>
      </c>
      <c r="D268" s="15">
        <v>-47</v>
      </c>
      <c r="E268" s="15">
        <v>367829</v>
      </c>
      <c r="F268" s="2">
        <f t="shared" si="11"/>
        <v>-3.1624276678778093E-3</v>
      </c>
      <c r="G268" s="2">
        <f t="shared" si="12"/>
        <v>0.4982807443365696</v>
      </c>
    </row>
    <row r="269" spans="2:7" x14ac:dyDescent="0.45">
      <c r="B269" s="1">
        <v>45624</v>
      </c>
      <c r="C269" s="15">
        <v>14652</v>
      </c>
      <c r="D269" s="15">
        <v>-163</v>
      </c>
      <c r="E269" s="15">
        <v>364219</v>
      </c>
      <c r="F269" s="2">
        <f t="shared" si="11"/>
        <v>-1.1002362470469118E-2</v>
      </c>
      <c r="G269" s="2">
        <f t="shared" si="12"/>
        <v>0.48179611650485438</v>
      </c>
    </row>
    <row r="270" spans="2:7" x14ac:dyDescent="0.45">
      <c r="B270" s="1">
        <v>45625</v>
      </c>
      <c r="C270" s="15">
        <v>14553</v>
      </c>
      <c r="D270" s="15">
        <v>-99</v>
      </c>
      <c r="E270" s="15">
        <v>362433</v>
      </c>
      <c r="F270" s="2">
        <f t="shared" si="11"/>
        <v>-6.7567567567567571E-3</v>
      </c>
      <c r="G270" s="2">
        <f t="shared" si="12"/>
        <v>0.4717839805825243</v>
      </c>
    </row>
    <row r="271" spans="2:7" x14ac:dyDescent="0.45">
      <c r="B271" s="1">
        <v>45628</v>
      </c>
      <c r="C271" s="15">
        <v>14586</v>
      </c>
      <c r="D271" s="15">
        <v>33</v>
      </c>
      <c r="E271" s="15">
        <v>363243</v>
      </c>
      <c r="F271" s="2">
        <f t="shared" si="11"/>
        <v>2.2675736961451248E-3</v>
      </c>
      <c r="G271" s="2">
        <f t="shared" si="12"/>
        <v>0.47512135922330095</v>
      </c>
    </row>
    <row r="272" spans="2:7" x14ac:dyDescent="0.45">
      <c r="B272" s="1">
        <v>45629</v>
      </c>
      <c r="C272" s="15">
        <v>14597</v>
      </c>
      <c r="D272" s="15">
        <v>11</v>
      </c>
      <c r="E272" s="15">
        <v>364889</v>
      </c>
      <c r="F272" s="2">
        <f t="shared" si="11"/>
        <v>7.5414781297134241E-4</v>
      </c>
      <c r="G272" s="2">
        <f t="shared" si="12"/>
        <v>0.47623381877022652</v>
      </c>
    </row>
    <row r="273" spans="2:7" x14ac:dyDescent="0.45">
      <c r="B273" s="1">
        <v>45630</v>
      </c>
      <c r="C273" s="15">
        <v>14590</v>
      </c>
      <c r="D273" s="15">
        <v>-7</v>
      </c>
      <c r="E273" s="15">
        <v>371424</v>
      </c>
      <c r="F273" s="2">
        <f t="shared" si="11"/>
        <v>-4.7955059258751798E-4</v>
      </c>
      <c r="G273" s="2">
        <f t="shared" si="12"/>
        <v>0.47552588996763756</v>
      </c>
    </row>
    <row r="274" spans="2:7" x14ac:dyDescent="0.45">
      <c r="B274" s="1">
        <v>45631</v>
      </c>
      <c r="C274" s="15">
        <v>14734</v>
      </c>
      <c r="D274" s="15">
        <v>144</v>
      </c>
      <c r="E274" s="15">
        <v>375611</v>
      </c>
      <c r="F274" s="2">
        <f t="shared" si="11"/>
        <v>9.8697738176833447E-3</v>
      </c>
      <c r="G274" s="2">
        <f t="shared" si="12"/>
        <v>0.49008899676375406</v>
      </c>
    </row>
    <row r="275" spans="2:7" x14ac:dyDescent="0.45">
      <c r="B275" s="1">
        <v>45632</v>
      </c>
      <c r="C275" s="15">
        <v>14677</v>
      </c>
      <c r="D275" s="15">
        <v>-57</v>
      </c>
      <c r="E275" s="15">
        <v>374734</v>
      </c>
      <c r="F275" s="2">
        <f t="shared" si="11"/>
        <v>-3.8686032306230488E-3</v>
      </c>
      <c r="G275" s="2">
        <f t="shared" si="12"/>
        <v>0.48432443365695793</v>
      </c>
    </row>
    <row r="276" spans="2:7" x14ac:dyDescent="0.45">
      <c r="B276" s="1">
        <v>45635</v>
      </c>
      <c r="C276" s="15">
        <v>14693</v>
      </c>
      <c r="D276" s="15">
        <v>16</v>
      </c>
      <c r="E276" s="15">
        <v>375821</v>
      </c>
      <c r="F276" s="2">
        <f t="shared" si="11"/>
        <v>1.0901410369966614E-3</v>
      </c>
      <c r="G276" s="2">
        <f t="shared" si="12"/>
        <v>0.48594255663430419</v>
      </c>
    </row>
    <row r="277" spans="2:7" x14ac:dyDescent="0.45">
      <c r="B277" s="1">
        <v>45636</v>
      </c>
      <c r="C277" s="15">
        <v>14770</v>
      </c>
      <c r="D277" s="15">
        <v>77</v>
      </c>
      <c r="E277" s="15">
        <v>378487</v>
      </c>
      <c r="F277" s="2">
        <f t="shared" si="11"/>
        <v>5.2405907575035727E-3</v>
      </c>
      <c r="G277" s="2">
        <f t="shared" si="12"/>
        <v>0.49372977346278318</v>
      </c>
    </row>
    <row r="278" spans="2:7" x14ac:dyDescent="0.45">
      <c r="B278" s="1">
        <v>45637</v>
      </c>
      <c r="C278" s="15">
        <v>14757</v>
      </c>
      <c r="D278" s="15">
        <v>-13</v>
      </c>
      <c r="E278" s="15">
        <v>385415</v>
      </c>
      <c r="F278" s="2">
        <f t="shared" si="11"/>
        <v>-8.8016249153689916E-4</v>
      </c>
      <c r="G278" s="2">
        <f t="shared" si="12"/>
        <v>0.49241504854368934</v>
      </c>
    </row>
    <row r="279" spans="2:7" x14ac:dyDescent="0.45">
      <c r="B279" s="1">
        <v>45638</v>
      </c>
      <c r="C279" s="15">
        <v>14931</v>
      </c>
      <c r="D279" s="15">
        <v>174</v>
      </c>
      <c r="E279" s="15">
        <v>391020</v>
      </c>
      <c r="F279" s="2">
        <f t="shared" si="11"/>
        <v>1.1791014433828014E-2</v>
      </c>
      <c r="G279" s="2">
        <f t="shared" si="12"/>
        <v>0.51001213592233008</v>
      </c>
    </row>
    <row r="280" spans="2:7" x14ac:dyDescent="0.45">
      <c r="B280" s="1">
        <v>45639</v>
      </c>
      <c r="C280" s="15">
        <v>14910</v>
      </c>
      <c r="D280" s="15">
        <v>-21</v>
      </c>
      <c r="E280" s="15">
        <v>391376</v>
      </c>
      <c r="F280" s="2">
        <f t="shared" si="11"/>
        <v>-1.4064697609001407E-3</v>
      </c>
      <c r="G280" s="2">
        <f t="shared" si="12"/>
        <v>0.50788834951456308</v>
      </c>
    </row>
    <row r="281" spans="2:7" x14ac:dyDescent="0.45">
      <c r="B281" s="1">
        <v>45642</v>
      </c>
      <c r="C281" s="15">
        <v>14999</v>
      </c>
      <c r="D281" s="15">
        <v>89</v>
      </c>
      <c r="E281" s="15">
        <v>394545</v>
      </c>
      <c r="F281" s="2">
        <f t="shared" si="11"/>
        <v>5.9691482226693496E-3</v>
      </c>
      <c r="G281" s="2">
        <f t="shared" si="12"/>
        <v>0.51688915857605178</v>
      </c>
    </row>
    <row r="282" spans="2:7" x14ac:dyDescent="0.45">
      <c r="B282" s="1">
        <v>45643</v>
      </c>
      <c r="C282" s="15">
        <v>15093</v>
      </c>
      <c r="D282" s="15">
        <v>94</v>
      </c>
      <c r="E282" s="15">
        <v>398441</v>
      </c>
      <c r="F282" s="2">
        <f t="shared" si="11"/>
        <v>6.2670844722981529E-3</v>
      </c>
      <c r="G282" s="2">
        <f t="shared" si="12"/>
        <v>0.52639563106796117</v>
      </c>
    </row>
    <row r="283" spans="2:7" x14ac:dyDescent="0.45">
      <c r="B283" s="1">
        <v>45644</v>
      </c>
      <c r="C283" s="15">
        <v>14981</v>
      </c>
      <c r="D283" s="15">
        <v>-112</v>
      </c>
      <c r="E283" s="15">
        <v>396715</v>
      </c>
      <c r="F283" s="2">
        <f t="shared" si="11"/>
        <v>-7.4206585834492812E-3</v>
      </c>
      <c r="G283" s="2">
        <f t="shared" si="12"/>
        <v>0.51506877022653719</v>
      </c>
    </row>
    <row r="284" spans="2:7" x14ac:dyDescent="0.45">
      <c r="B284" s="1">
        <v>45645</v>
      </c>
      <c r="C284" s="15">
        <v>14653</v>
      </c>
      <c r="D284" s="15">
        <v>-328</v>
      </c>
      <c r="E284" s="15">
        <v>388327</v>
      </c>
      <c r="F284" s="2">
        <f t="shared" si="11"/>
        <v>-2.1894399572792204E-2</v>
      </c>
      <c r="G284" s="2">
        <f t="shared" si="12"/>
        <v>0.48189724919093851</v>
      </c>
    </row>
    <row r="285" spans="2:7" x14ac:dyDescent="0.45">
      <c r="B285" s="1">
        <v>45646</v>
      </c>
      <c r="C285" s="15">
        <v>14924</v>
      </c>
      <c r="D285" s="15">
        <v>271</v>
      </c>
      <c r="E285" s="15">
        <v>396125</v>
      </c>
      <c r="F285" s="2">
        <f t="shared" si="11"/>
        <v>1.8494506244455061E-2</v>
      </c>
      <c r="G285" s="2">
        <f t="shared" si="12"/>
        <v>0.50930420711974111</v>
      </c>
    </row>
    <row r="286" spans="2:7" x14ac:dyDescent="0.45">
      <c r="B286" s="1">
        <v>45649</v>
      </c>
      <c r="C286" s="15">
        <v>14970</v>
      </c>
      <c r="D286" s="15">
        <v>46</v>
      </c>
      <c r="E286" s="15">
        <v>398336</v>
      </c>
      <c r="F286" s="2">
        <f t="shared" si="11"/>
        <v>3.0822835700884481E-3</v>
      </c>
      <c r="G286" s="2">
        <f t="shared" si="12"/>
        <v>0.51395631067961167</v>
      </c>
    </row>
    <row r="287" spans="2:7" x14ac:dyDescent="0.45">
      <c r="B287" s="1">
        <v>45650</v>
      </c>
      <c r="C287" s="15">
        <v>15150</v>
      </c>
      <c r="D287" s="15">
        <v>180</v>
      </c>
      <c r="E287" s="15">
        <v>404227</v>
      </c>
      <c r="F287" s="2">
        <f t="shared" si="11"/>
        <v>1.2024048096192385E-2</v>
      </c>
      <c r="G287" s="2">
        <f t="shared" si="12"/>
        <v>0.53216019417475724</v>
      </c>
    </row>
    <row r="288" spans="2:7" x14ac:dyDescent="0.45">
      <c r="B288" s="1">
        <v>45651</v>
      </c>
      <c r="C288" s="15">
        <v>15310</v>
      </c>
      <c r="D288" s="15">
        <v>160</v>
      </c>
      <c r="E288" s="15">
        <v>409868</v>
      </c>
      <c r="F288" s="2">
        <f t="shared" si="11"/>
        <v>1.0561056105610561E-2</v>
      </c>
      <c r="G288" s="2">
        <f t="shared" si="12"/>
        <v>0.54834142394822005</v>
      </c>
    </row>
    <row r="289" spans="2:7" x14ac:dyDescent="0.45">
      <c r="B289" s="1">
        <v>45652</v>
      </c>
      <c r="C289" s="15">
        <v>15315</v>
      </c>
      <c r="D289" s="15">
        <v>5</v>
      </c>
      <c r="E289" s="15">
        <v>410954</v>
      </c>
      <c r="F289" s="2">
        <f t="shared" si="11"/>
        <v>3.2658393207054214E-4</v>
      </c>
      <c r="G289" s="2">
        <f t="shared" si="12"/>
        <v>0.54884708737864074</v>
      </c>
    </row>
    <row r="290" spans="2:7" x14ac:dyDescent="0.45">
      <c r="B290" s="1">
        <v>45653</v>
      </c>
      <c r="C290" s="15">
        <v>15383</v>
      </c>
      <c r="D290" s="15">
        <v>68</v>
      </c>
      <c r="E290" s="15">
        <v>412787</v>
      </c>
      <c r="F290" s="2">
        <f t="shared" si="11"/>
        <v>4.4400914136467516E-3</v>
      </c>
      <c r="G290" s="2">
        <f t="shared" si="12"/>
        <v>0.55572411003236244</v>
      </c>
    </row>
    <row r="291" spans="2:7" x14ac:dyDescent="0.45">
      <c r="B291" s="1">
        <v>45656</v>
      </c>
      <c r="C291" s="15">
        <v>15214</v>
      </c>
      <c r="D291" s="15">
        <v>-169</v>
      </c>
      <c r="E291" s="15">
        <v>413544</v>
      </c>
      <c r="F291" s="2">
        <f t="shared" si="11"/>
        <v>-1.0986153546122342E-2</v>
      </c>
      <c r="G291" s="2">
        <f t="shared" si="12"/>
        <v>0.53863268608414239</v>
      </c>
    </row>
  </sheetData>
  <mergeCells count="2">
    <mergeCell ref="B1:E1"/>
    <mergeCell ref="F1:H1"/>
  </mergeCells>
  <phoneticPr fontId="18"/>
  <hyperlinks>
    <hyperlink ref="J2" r:id="rId1" xr:uid="{AF20AC1C-4435-49FC-9214-E2A0CE220D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7769-3C91-4672-AC3D-6FDC6E23038F}">
  <dimension ref="A1:D290"/>
  <sheetViews>
    <sheetView workbookViewId="0"/>
  </sheetViews>
  <sheetFormatPr defaultRowHeight="18" x14ac:dyDescent="0.45"/>
  <cols>
    <col min="1" max="1" width="14.09765625" customWidth="1"/>
  </cols>
  <sheetData>
    <row r="1" spans="1:4" ht="18.600000000000001" thickBot="1" x14ac:dyDescent="0.5">
      <c r="A1" s="21" t="s">
        <v>18</v>
      </c>
      <c r="B1" s="22" t="s">
        <v>19</v>
      </c>
      <c r="C1" s="22" t="s">
        <v>2</v>
      </c>
      <c r="D1" s="23" t="s">
        <v>20</v>
      </c>
    </row>
    <row r="2" spans="1:4" ht="18.600000000000001" thickBot="1" x14ac:dyDescent="0.5">
      <c r="A2" s="24">
        <v>45226</v>
      </c>
      <c r="B2" s="25">
        <v>9888</v>
      </c>
      <c r="C2" s="32">
        <v>0</v>
      </c>
      <c r="D2" s="43">
        <v>1</v>
      </c>
    </row>
    <row r="3" spans="1:4" ht="18.600000000000001" thickBot="1" x14ac:dyDescent="0.5">
      <c r="A3" s="27">
        <v>45229</v>
      </c>
      <c r="B3" s="28">
        <v>9806</v>
      </c>
      <c r="C3" s="29">
        <v>-82</v>
      </c>
      <c r="D3" s="42">
        <v>1</v>
      </c>
    </row>
    <row r="4" spans="1:4" ht="18.600000000000001" thickBot="1" x14ac:dyDescent="0.5">
      <c r="A4" s="24">
        <v>45230</v>
      </c>
      <c r="B4" s="25">
        <v>9901</v>
      </c>
      <c r="C4" s="26">
        <v>95</v>
      </c>
      <c r="D4" s="43">
        <v>24</v>
      </c>
    </row>
    <row r="5" spans="1:4" ht="18.600000000000001" thickBot="1" x14ac:dyDescent="0.5">
      <c r="A5" s="27">
        <v>45231</v>
      </c>
      <c r="B5" s="28">
        <v>10091</v>
      </c>
      <c r="C5" s="31">
        <v>190</v>
      </c>
      <c r="D5" s="42">
        <v>395</v>
      </c>
    </row>
    <row r="6" spans="1:4" ht="18.600000000000001" thickBot="1" x14ac:dyDescent="0.5">
      <c r="A6" s="24">
        <v>45232</v>
      </c>
      <c r="B6" s="25">
        <v>10138</v>
      </c>
      <c r="C6" s="26">
        <v>47</v>
      </c>
      <c r="D6" s="43">
        <v>479</v>
      </c>
    </row>
    <row r="7" spans="1:4" ht="18.600000000000001" thickBot="1" x14ac:dyDescent="0.5">
      <c r="A7" s="27">
        <v>45236</v>
      </c>
      <c r="B7" s="28">
        <v>10364</v>
      </c>
      <c r="C7" s="31">
        <v>226</v>
      </c>
      <c r="D7" s="42">
        <v>746</v>
      </c>
    </row>
    <row r="8" spans="1:4" ht="18.600000000000001" thickBot="1" x14ac:dyDescent="0.5">
      <c r="A8" s="24">
        <v>45237</v>
      </c>
      <c r="B8" s="25">
        <v>10416</v>
      </c>
      <c r="C8" s="26">
        <v>52</v>
      </c>
      <c r="D8" s="25">
        <v>1027</v>
      </c>
    </row>
    <row r="9" spans="1:4" ht="18.600000000000001" thickBot="1" x14ac:dyDescent="0.5">
      <c r="A9" s="27">
        <v>45238</v>
      </c>
      <c r="B9" s="28">
        <v>10484</v>
      </c>
      <c r="C9" s="31">
        <v>68</v>
      </c>
      <c r="D9" s="28">
        <v>1436</v>
      </c>
    </row>
    <row r="10" spans="1:4" ht="18.600000000000001" thickBot="1" x14ac:dyDescent="0.5">
      <c r="A10" s="24">
        <v>45239</v>
      </c>
      <c r="B10" s="25">
        <v>10519</v>
      </c>
      <c r="C10" s="26">
        <v>35</v>
      </c>
      <c r="D10" s="25">
        <v>1640</v>
      </c>
    </row>
    <row r="11" spans="1:4" ht="18.600000000000001" thickBot="1" x14ac:dyDescent="0.5">
      <c r="A11" s="27">
        <v>45240</v>
      </c>
      <c r="B11" s="28">
        <v>10460</v>
      </c>
      <c r="C11" s="29">
        <v>-59</v>
      </c>
      <c r="D11" s="28">
        <v>1857</v>
      </c>
    </row>
    <row r="12" spans="1:4" ht="18.600000000000001" thickBot="1" x14ac:dyDescent="0.5">
      <c r="A12" s="24">
        <v>45243</v>
      </c>
      <c r="B12" s="25">
        <v>10645</v>
      </c>
      <c r="C12" s="26">
        <v>185</v>
      </c>
      <c r="D12" s="25">
        <v>2250</v>
      </c>
    </row>
    <row r="13" spans="1:4" ht="18.600000000000001" thickBot="1" x14ac:dyDescent="0.5">
      <c r="A13" s="27">
        <v>45244</v>
      </c>
      <c r="B13" s="28">
        <v>10639</v>
      </c>
      <c r="C13" s="29">
        <v>-6</v>
      </c>
      <c r="D13" s="28">
        <v>2422</v>
      </c>
    </row>
    <row r="14" spans="1:4" ht="18.600000000000001" thickBot="1" x14ac:dyDescent="0.5">
      <c r="A14" s="24">
        <v>45245</v>
      </c>
      <c r="B14" s="25">
        <v>10766</v>
      </c>
      <c r="C14" s="26">
        <v>127</v>
      </c>
      <c r="D14" s="25">
        <v>2789</v>
      </c>
    </row>
    <row r="15" spans="1:4" ht="18.600000000000001" thickBot="1" x14ac:dyDescent="0.5">
      <c r="A15" s="27">
        <v>45246</v>
      </c>
      <c r="B15" s="28">
        <v>10835</v>
      </c>
      <c r="C15" s="31">
        <v>69</v>
      </c>
      <c r="D15" s="28">
        <v>3027</v>
      </c>
    </row>
    <row r="16" spans="1:4" ht="18.600000000000001" thickBot="1" x14ac:dyDescent="0.5">
      <c r="A16" s="24">
        <v>45247</v>
      </c>
      <c r="B16" s="25">
        <v>10808</v>
      </c>
      <c r="C16" s="30">
        <v>-27</v>
      </c>
      <c r="D16" s="25">
        <v>3785</v>
      </c>
    </row>
    <row r="17" spans="1:4" ht="18.600000000000001" thickBot="1" x14ac:dyDescent="0.5">
      <c r="A17" s="27">
        <v>45250</v>
      </c>
      <c r="B17" s="28">
        <v>10763</v>
      </c>
      <c r="C17" s="29">
        <v>-45</v>
      </c>
      <c r="D17" s="28">
        <v>3978</v>
      </c>
    </row>
    <row r="18" spans="1:4" ht="18.600000000000001" thickBot="1" x14ac:dyDescent="0.5">
      <c r="A18" s="24">
        <v>45251</v>
      </c>
      <c r="B18" s="25">
        <v>10719</v>
      </c>
      <c r="C18" s="30">
        <v>-44</v>
      </c>
      <c r="D18" s="25">
        <v>4163</v>
      </c>
    </row>
    <row r="19" spans="1:4" ht="18.600000000000001" thickBot="1" x14ac:dyDescent="0.5">
      <c r="A19" s="27">
        <v>45252</v>
      </c>
      <c r="B19" s="28">
        <v>10708</v>
      </c>
      <c r="C19" s="29">
        <v>-11</v>
      </c>
      <c r="D19" s="28">
        <v>4481</v>
      </c>
    </row>
    <row r="20" spans="1:4" ht="18.600000000000001" thickBot="1" x14ac:dyDescent="0.5">
      <c r="A20" s="24">
        <v>45254</v>
      </c>
      <c r="B20" s="25">
        <v>10842</v>
      </c>
      <c r="C20" s="26">
        <v>134</v>
      </c>
      <c r="D20" s="25">
        <v>4767</v>
      </c>
    </row>
    <row r="21" spans="1:4" ht="18.600000000000001" thickBot="1" x14ac:dyDescent="0.5">
      <c r="A21" s="27">
        <v>45257</v>
      </c>
      <c r="B21" s="28">
        <v>10841</v>
      </c>
      <c r="C21" s="29">
        <v>-1</v>
      </c>
      <c r="D21" s="28">
        <v>4918</v>
      </c>
    </row>
    <row r="22" spans="1:4" ht="18.600000000000001" thickBot="1" x14ac:dyDescent="0.5">
      <c r="A22" s="24">
        <v>45258</v>
      </c>
      <c r="B22" s="25">
        <v>10723</v>
      </c>
      <c r="C22" s="30">
        <v>-118</v>
      </c>
      <c r="D22" s="25">
        <v>5198</v>
      </c>
    </row>
    <row r="23" spans="1:4" ht="18.600000000000001" thickBot="1" x14ac:dyDescent="0.5">
      <c r="A23" s="27">
        <v>45259</v>
      </c>
      <c r="B23" s="28">
        <v>10642</v>
      </c>
      <c r="C23" s="29">
        <v>-81</v>
      </c>
      <c r="D23" s="28">
        <v>5524</v>
      </c>
    </row>
    <row r="24" spans="1:4" ht="18.600000000000001" thickBot="1" x14ac:dyDescent="0.5">
      <c r="A24" s="24">
        <v>45260</v>
      </c>
      <c r="B24" s="25">
        <v>10644</v>
      </c>
      <c r="C24" s="26">
        <v>2</v>
      </c>
      <c r="D24" s="25">
        <v>5777</v>
      </c>
    </row>
    <row r="25" spans="1:4" ht="18.600000000000001" thickBot="1" x14ac:dyDescent="0.5">
      <c r="A25" s="27">
        <v>45261</v>
      </c>
      <c r="B25" s="28">
        <v>10745</v>
      </c>
      <c r="C25" s="31">
        <v>101</v>
      </c>
      <c r="D25" s="28">
        <v>5990</v>
      </c>
    </row>
    <row r="26" spans="1:4" ht="18.600000000000001" thickBot="1" x14ac:dyDescent="0.5">
      <c r="A26" s="24">
        <v>45264</v>
      </c>
      <c r="B26" s="25">
        <v>10701</v>
      </c>
      <c r="C26" s="30">
        <v>-44</v>
      </c>
      <c r="D26" s="25">
        <v>6151</v>
      </c>
    </row>
    <row r="27" spans="1:4" ht="18.600000000000001" thickBot="1" x14ac:dyDescent="0.5">
      <c r="A27" s="27">
        <v>45265</v>
      </c>
      <c r="B27" s="28">
        <v>10699</v>
      </c>
      <c r="C27" s="29">
        <v>-2</v>
      </c>
      <c r="D27" s="28">
        <v>7107</v>
      </c>
    </row>
    <row r="28" spans="1:4" ht="18.600000000000001" thickBot="1" x14ac:dyDescent="0.5">
      <c r="A28" s="24">
        <v>45266</v>
      </c>
      <c r="B28" s="25">
        <v>10702</v>
      </c>
      <c r="C28" s="26">
        <v>3</v>
      </c>
      <c r="D28" s="25">
        <v>7579</v>
      </c>
    </row>
    <row r="29" spans="1:4" ht="18.600000000000001" thickBot="1" x14ac:dyDescent="0.5">
      <c r="A29" s="27">
        <v>45267</v>
      </c>
      <c r="B29" s="28">
        <v>10654</v>
      </c>
      <c r="C29" s="29">
        <v>-48</v>
      </c>
      <c r="D29" s="28">
        <v>7809</v>
      </c>
    </row>
    <row r="30" spans="1:4" ht="18.600000000000001" thickBot="1" x14ac:dyDescent="0.5">
      <c r="A30" s="24">
        <v>45268</v>
      </c>
      <c r="B30" s="25">
        <v>10453</v>
      </c>
      <c r="C30" s="30">
        <v>-201</v>
      </c>
      <c r="D30" s="25">
        <v>7873</v>
      </c>
    </row>
    <row r="31" spans="1:4" ht="18.600000000000001" thickBot="1" x14ac:dyDescent="0.5">
      <c r="A31" s="27">
        <v>45271</v>
      </c>
      <c r="B31" s="28">
        <v>10654</v>
      </c>
      <c r="C31" s="31">
        <v>201</v>
      </c>
      <c r="D31" s="28">
        <v>8268</v>
      </c>
    </row>
    <row r="32" spans="1:4" ht="18.600000000000001" thickBot="1" x14ac:dyDescent="0.5">
      <c r="A32" s="24">
        <v>45272</v>
      </c>
      <c r="B32" s="25">
        <v>10732</v>
      </c>
      <c r="C32" s="26">
        <v>78</v>
      </c>
      <c r="D32" s="25">
        <v>9013</v>
      </c>
    </row>
    <row r="33" spans="1:4" ht="18.600000000000001" thickBot="1" x14ac:dyDescent="0.5">
      <c r="A33" s="27">
        <v>45273</v>
      </c>
      <c r="B33" s="28">
        <v>10763</v>
      </c>
      <c r="C33" s="31">
        <v>31</v>
      </c>
      <c r="D33" s="28">
        <v>9578</v>
      </c>
    </row>
    <row r="34" spans="1:4" ht="18.600000000000001" thickBot="1" x14ac:dyDescent="0.5">
      <c r="A34" s="24">
        <v>45274</v>
      </c>
      <c r="B34" s="25">
        <v>10675</v>
      </c>
      <c r="C34" s="30">
        <v>-88</v>
      </c>
      <c r="D34" s="25">
        <v>9737</v>
      </c>
    </row>
    <row r="35" spans="1:4" ht="18.600000000000001" thickBot="1" x14ac:dyDescent="0.5">
      <c r="A35" s="39">
        <v>45275</v>
      </c>
      <c r="B35" s="40">
        <v>10708</v>
      </c>
      <c r="C35" s="41">
        <v>33</v>
      </c>
      <c r="D35" s="40">
        <v>9941</v>
      </c>
    </row>
    <row r="36" spans="1:4" ht="18.600000000000001" thickBot="1" x14ac:dyDescent="0.5">
      <c r="A36" s="33">
        <v>45278</v>
      </c>
      <c r="B36" s="34">
        <v>10676</v>
      </c>
      <c r="C36" s="35">
        <v>-32</v>
      </c>
      <c r="D36" s="34">
        <v>10127</v>
      </c>
    </row>
    <row r="37" spans="1:4" ht="18.600000000000001" thickBot="1" x14ac:dyDescent="0.5">
      <c r="A37" s="36">
        <v>45279</v>
      </c>
      <c r="B37" s="37">
        <v>10767</v>
      </c>
      <c r="C37" s="31">
        <v>91</v>
      </c>
      <c r="D37" s="37">
        <v>10546</v>
      </c>
    </row>
    <row r="38" spans="1:4" ht="18.600000000000001" thickBot="1" x14ac:dyDescent="0.5">
      <c r="A38" s="33">
        <v>45280</v>
      </c>
      <c r="B38" s="34">
        <v>10933</v>
      </c>
      <c r="C38" s="38">
        <v>166</v>
      </c>
      <c r="D38" s="34">
        <v>11151</v>
      </c>
    </row>
    <row r="39" spans="1:4" ht="18.600000000000001" thickBot="1" x14ac:dyDescent="0.5">
      <c r="A39" s="36">
        <v>45281</v>
      </c>
      <c r="B39" s="37">
        <v>10734</v>
      </c>
      <c r="C39" s="29">
        <v>-199</v>
      </c>
      <c r="D39" s="37">
        <v>11203</v>
      </c>
    </row>
    <row r="40" spans="1:4" ht="18.600000000000001" thickBot="1" x14ac:dyDescent="0.5">
      <c r="A40" s="33">
        <v>45282</v>
      </c>
      <c r="B40" s="34">
        <v>10758</v>
      </c>
      <c r="C40" s="38">
        <v>24</v>
      </c>
      <c r="D40" s="34">
        <v>11516</v>
      </c>
    </row>
    <row r="41" spans="1:4" ht="18.600000000000001" thickBot="1" x14ac:dyDescent="0.5">
      <c r="A41" s="36">
        <v>45285</v>
      </c>
      <c r="B41" s="37">
        <v>10768</v>
      </c>
      <c r="C41" s="31">
        <v>10</v>
      </c>
      <c r="D41" s="37">
        <v>11856</v>
      </c>
    </row>
    <row r="42" spans="1:4" ht="18.600000000000001" thickBot="1" x14ac:dyDescent="0.5">
      <c r="A42" s="33">
        <v>45286</v>
      </c>
      <c r="B42" s="34">
        <v>10772</v>
      </c>
      <c r="C42" s="38">
        <v>4</v>
      </c>
      <c r="D42" s="34">
        <v>12188</v>
      </c>
    </row>
    <row r="43" spans="1:4" ht="18.600000000000001" thickBot="1" x14ac:dyDescent="0.5">
      <c r="A43" s="36">
        <v>45287</v>
      </c>
      <c r="B43" s="37">
        <v>10857</v>
      </c>
      <c r="C43" s="31">
        <v>85</v>
      </c>
      <c r="D43" s="37">
        <v>12284</v>
      </c>
    </row>
    <row r="44" spans="1:4" ht="18.600000000000001" thickBot="1" x14ac:dyDescent="0.5">
      <c r="A44" s="33">
        <v>45288</v>
      </c>
      <c r="B44" s="34">
        <v>10802</v>
      </c>
      <c r="C44" s="35">
        <v>-55</v>
      </c>
      <c r="D44" s="34">
        <v>13475</v>
      </c>
    </row>
    <row r="45" spans="1:4" ht="18.600000000000001" thickBot="1" x14ac:dyDescent="0.5">
      <c r="A45" s="36">
        <v>45289</v>
      </c>
      <c r="B45" s="37">
        <v>10806</v>
      </c>
      <c r="C45" s="31">
        <v>4</v>
      </c>
      <c r="D45" s="37">
        <v>13834</v>
      </c>
    </row>
    <row r="46" spans="1:4" ht="18.600000000000001" thickBot="1" x14ac:dyDescent="0.5">
      <c r="A46" s="33">
        <v>45295</v>
      </c>
      <c r="B46" s="34">
        <v>10748</v>
      </c>
      <c r="C46" s="35">
        <v>-58</v>
      </c>
      <c r="D46" s="34">
        <v>14376</v>
      </c>
    </row>
    <row r="47" spans="1:4" ht="18.600000000000001" thickBot="1" x14ac:dyDescent="0.5">
      <c r="A47" s="36">
        <v>45296</v>
      </c>
      <c r="B47" s="37">
        <v>10832</v>
      </c>
      <c r="C47" s="31">
        <v>84</v>
      </c>
      <c r="D47" s="37">
        <v>15031</v>
      </c>
    </row>
    <row r="48" spans="1:4" ht="18.600000000000001" thickBot="1" x14ac:dyDescent="0.5">
      <c r="A48" s="33">
        <v>45300</v>
      </c>
      <c r="B48" s="34">
        <v>10925</v>
      </c>
      <c r="C48" s="38">
        <v>93</v>
      </c>
      <c r="D48" s="34">
        <v>28953</v>
      </c>
    </row>
    <row r="49" spans="1:4" ht="18.600000000000001" thickBot="1" x14ac:dyDescent="0.5">
      <c r="A49" s="36">
        <v>45301</v>
      </c>
      <c r="B49" s="37">
        <v>10963</v>
      </c>
      <c r="C49" s="31">
        <v>38</v>
      </c>
      <c r="D49" s="37">
        <v>30661</v>
      </c>
    </row>
    <row r="50" spans="1:4" ht="18.600000000000001" thickBot="1" x14ac:dyDescent="0.5">
      <c r="A50" s="33">
        <v>45302</v>
      </c>
      <c r="B50" s="34">
        <v>11100</v>
      </c>
      <c r="C50" s="38">
        <v>137</v>
      </c>
      <c r="D50" s="34">
        <v>37332</v>
      </c>
    </row>
    <row r="51" spans="1:4" ht="18.600000000000001" thickBot="1" x14ac:dyDescent="0.5">
      <c r="A51" s="36">
        <v>45303</v>
      </c>
      <c r="B51" s="37">
        <v>11068</v>
      </c>
      <c r="C51" s="29">
        <v>-32</v>
      </c>
      <c r="D51" s="37">
        <v>38698</v>
      </c>
    </row>
    <row r="52" spans="1:4" ht="18.600000000000001" thickBot="1" x14ac:dyDescent="0.5">
      <c r="A52" s="33">
        <v>45306</v>
      </c>
      <c r="B52" s="34">
        <v>11065</v>
      </c>
      <c r="C52" s="35">
        <v>-3</v>
      </c>
      <c r="D52" s="34">
        <v>39892</v>
      </c>
    </row>
    <row r="53" spans="1:4" ht="18.600000000000001" thickBot="1" x14ac:dyDescent="0.5">
      <c r="A53" s="36">
        <v>45307</v>
      </c>
      <c r="B53" s="37">
        <v>11122</v>
      </c>
      <c r="C53" s="31">
        <v>57</v>
      </c>
      <c r="D53" s="37">
        <v>41316</v>
      </c>
    </row>
    <row r="54" spans="1:4" ht="18.600000000000001" thickBot="1" x14ac:dyDescent="0.5">
      <c r="A54" s="33">
        <v>45308</v>
      </c>
      <c r="B54" s="34">
        <v>11198</v>
      </c>
      <c r="C54" s="38">
        <v>76</v>
      </c>
      <c r="D54" s="34">
        <v>41596</v>
      </c>
    </row>
    <row r="55" spans="1:4" ht="18.600000000000001" thickBot="1" x14ac:dyDescent="0.5">
      <c r="A55" s="36">
        <v>45309</v>
      </c>
      <c r="B55" s="37">
        <v>11197</v>
      </c>
      <c r="C55" s="29">
        <v>-1</v>
      </c>
      <c r="D55" s="37">
        <v>44697</v>
      </c>
    </row>
    <row r="56" spans="1:4" ht="18.600000000000001" thickBot="1" x14ac:dyDescent="0.5">
      <c r="A56" s="33">
        <v>45310</v>
      </c>
      <c r="B56" s="34">
        <v>11289</v>
      </c>
      <c r="C56" s="38">
        <v>92</v>
      </c>
      <c r="D56" s="34">
        <v>45874</v>
      </c>
    </row>
    <row r="57" spans="1:4" ht="18.600000000000001" thickBot="1" x14ac:dyDescent="0.5">
      <c r="A57" s="36">
        <v>45313</v>
      </c>
      <c r="B57" s="37">
        <v>11430</v>
      </c>
      <c r="C57" s="31">
        <v>141</v>
      </c>
      <c r="D57" s="37">
        <v>47330</v>
      </c>
    </row>
    <row r="58" spans="1:4" ht="18.600000000000001" thickBot="1" x14ac:dyDescent="0.5">
      <c r="A58" s="33">
        <v>45314</v>
      </c>
      <c r="B58" s="34">
        <v>11452</v>
      </c>
      <c r="C58" s="38">
        <v>22</v>
      </c>
      <c r="D58" s="34">
        <v>48269</v>
      </c>
    </row>
    <row r="59" spans="1:4" ht="18.600000000000001" thickBot="1" x14ac:dyDescent="0.5">
      <c r="A59" s="36">
        <v>45315</v>
      </c>
      <c r="B59" s="37">
        <v>11487</v>
      </c>
      <c r="C59" s="31">
        <v>35</v>
      </c>
      <c r="D59" s="37">
        <v>50496</v>
      </c>
    </row>
    <row r="60" spans="1:4" ht="18.600000000000001" thickBot="1" x14ac:dyDescent="0.5">
      <c r="A60" s="33">
        <v>45316</v>
      </c>
      <c r="B60" s="34">
        <v>11473</v>
      </c>
      <c r="C60" s="35">
        <v>-14</v>
      </c>
      <c r="D60" s="34">
        <v>51557</v>
      </c>
    </row>
    <row r="61" spans="1:4" ht="18.600000000000001" thickBot="1" x14ac:dyDescent="0.5">
      <c r="A61" s="36">
        <v>45317</v>
      </c>
      <c r="B61" s="37">
        <v>11522</v>
      </c>
      <c r="C61" s="31">
        <v>49</v>
      </c>
      <c r="D61" s="37">
        <v>52814</v>
      </c>
    </row>
    <row r="62" spans="1:4" ht="18.600000000000001" thickBot="1" x14ac:dyDescent="0.5">
      <c r="A62" s="33">
        <v>45320</v>
      </c>
      <c r="B62" s="34">
        <v>11556</v>
      </c>
      <c r="C62" s="38">
        <v>34</v>
      </c>
      <c r="D62" s="34">
        <v>53952</v>
      </c>
    </row>
    <row r="63" spans="1:4" ht="18.600000000000001" thickBot="1" x14ac:dyDescent="0.5">
      <c r="A63" s="36">
        <v>45321</v>
      </c>
      <c r="B63" s="37">
        <v>11576</v>
      </c>
      <c r="C63" s="31">
        <v>20</v>
      </c>
      <c r="D63" s="37">
        <v>54757</v>
      </c>
    </row>
    <row r="64" spans="1:4" ht="18.600000000000001" thickBot="1" x14ac:dyDescent="0.5">
      <c r="A64" s="33">
        <v>45322</v>
      </c>
      <c r="B64" s="34">
        <v>11582</v>
      </c>
      <c r="C64" s="38">
        <v>6</v>
      </c>
      <c r="D64" s="34">
        <v>56433</v>
      </c>
    </row>
    <row r="65" spans="1:4" ht="18.600000000000001" thickBot="1" x14ac:dyDescent="0.5">
      <c r="A65" s="36">
        <v>45323</v>
      </c>
      <c r="B65" s="37">
        <v>11342</v>
      </c>
      <c r="C65" s="29">
        <v>-240</v>
      </c>
      <c r="D65" s="37">
        <v>56041</v>
      </c>
    </row>
    <row r="66" spans="1:4" ht="18.600000000000001" thickBot="1" x14ac:dyDescent="0.5">
      <c r="A66" s="33">
        <v>45324</v>
      </c>
      <c r="B66" s="34">
        <v>11457</v>
      </c>
      <c r="C66" s="38">
        <v>115</v>
      </c>
      <c r="D66" s="34">
        <v>58668</v>
      </c>
    </row>
    <row r="67" spans="1:4" ht="18.600000000000001" thickBot="1" x14ac:dyDescent="0.5">
      <c r="A67" s="36">
        <v>45327</v>
      </c>
      <c r="B67" s="37">
        <v>11759</v>
      </c>
      <c r="C67" s="31">
        <v>302</v>
      </c>
      <c r="D67" s="37">
        <v>71599</v>
      </c>
    </row>
    <row r="68" spans="1:4" ht="18.600000000000001" thickBot="1" x14ac:dyDescent="0.5">
      <c r="A68" s="33">
        <v>45328</v>
      </c>
      <c r="B68" s="34">
        <v>11715</v>
      </c>
      <c r="C68" s="35">
        <v>-44</v>
      </c>
      <c r="D68" s="34">
        <v>72900</v>
      </c>
    </row>
    <row r="69" spans="1:4" ht="18.600000000000001" thickBot="1" x14ac:dyDescent="0.5">
      <c r="A69" s="36">
        <v>45329</v>
      </c>
      <c r="B69" s="37">
        <v>11680</v>
      </c>
      <c r="C69" s="29">
        <v>-35</v>
      </c>
      <c r="D69" s="37">
        <v>74667</v>
      </c>
    </row>
    <row r="70" spans="1:4" ht="18.600000000000001" thickBot="1" x14ac:dyDescent="0.5">
      <c r="A70" s="33">
        <v>45330</v>
      </c>
      <c r="B70" s="34">
        <v>11798</v>
      </c>
      <c r="C70" s="38">
        <v>118</v>
      </c>
      <c r="D70" s="34">
        <v>76439</v>
      </c>
    </row>
    <row r="71" spans="1:4" ht="18.600000000000001" thickBot="1" x14ac:dyDescent="0.5">
      <c r="A71" s="36">
        <v>45331</v>
      </c>
      <c r="B71" s="37">
        <v>11916</v>
      </c>
      <c r="C71" s="31">
        <v>118</v>
      </c>
      <c r="D71" s="37">
        <v>78603</v>
      </c>
    </row>
    <row r="72" spans="1:4" ht="18.600000000000001" thickBot="1" x14ac:dyDescent="0.5">
      <c r="A72" s="33">
        <v>45335</v>
      </c>
      <c r="B72" s="34">
        <v>11964</v>
      </c>
      <c r="C72" s="38">
        <v>48</v>
      </c>
      <c r="D72" s="34">
        <v>84156</v>
      </c>
    </row>
    <row r="73" spans="1:4" ht="18.600000000000001" thickBot="1" x14ac:dyDescent="0.5">
      <c r="A73" s="36">
        <v>45336</v>
      </c>
      <c r="B73" s="37">
        <v>11904</v>
      </c>
      <c r="C73" s="29">
        <v>-60</v>
      </c>
      <c r="D73" s="37">
        <v>84620</v>
      </c>
    </row>
    <row r="74" spans="1:4" ht="18.600000000000001" thickBot="1" x14ac:dyDescent="0.5">
      <c r="A74" s="33">
        <v>45337</v>
      </c>
      <c r="B74" s="34">
        <v>12002</v>
      </c>
      <c r="C74" s="38">
        <v>98</v>
      </c>
      <c r="D74" s="34">
        <v>87749</v>
      </c>
    </row>
    <row r="75" spans="1:4" ht="18.600000000000001" thickBot="1" x14ac:dyDescent="0.5">
      <c r="A75" s="36">
        <v>45338</v>
      </c>
      <c r="B75" s="37">
        <v>12058</v>
      </c>
      <c r="C75" s="31">
        <v>56</v>
      </c>
      <c r="D75" s="37">
        <v>89067</v>
      </c>
    </row>
    <row r="76" spans="1:4" ht="18.600000000000001" thickBot="1" x14ac:dyDescent="0.5">
      <c r="A76" s="33">
        <v>45341</v>
      </c>
      <c r="B76" s="34">
        <v>11982</v>
      </c>
      <c r="C76" s="35">
        <v>-76</v>
      </c>
      <c r="D76" s="34">
        <v>90066</v>
      </c>
    </row>
    <row r="77" spans="1:4" ht="18.600000000000001" thickBot="1" x14ac:dyDescent="0.5">
      <c r="A77" s="36">
        <v>45342</v>
      </c>
      <c r="B77" s="37">
        <v>12011</v>
      </c>
      <c r="C77" s="31">
        <v>29</v>
      </c>
      <c r="D77" s="37">
        <v>91714</v>
      </c>
    </row>
    <row r="78" spans="1:4" ht="18.600000000000001" thickBot="1" x14ac:dyDescent="0.5">
      <c r="A78" s="33">
        <v>45343</v>
      </c>
      <c r="B78" s="34">
        <v>11924</v>
      </c>
      <c r="C78" s="35">
        <v>-87</v>
      </c>
      <c r="D78" s="34">
        <v>91051</v>
      </c>
    </row>
    <row r="79" spans="1:4" ht="18.600000000000001" thickBot="1" x14ac:dyDescent="0.5">
      <c r="A79" s="36">
        <v>45344</v>
      </c>
      <c r="B79" s="37">
        <v>11968</v>
      </c>
      <c r="C79" s="31">
        <v>44</v>
      </c>
      <c r="D79" s="37">
        <v>93728</v>
      </c>
    </row>
    <row r="80" spans="1:4" ht="18.600000000000001" thickBot="1" x14ac:dyDescent="0.5">
      <c r="A80" s="33">
        <v>45348</v>
      </c>
      <c r="B80" s="34">
        <v>12210</v>
      </c>
      <c r="C80" s="38">
        <v>242</v>
      </c>
      <c r="D80" s="34">
        <v>96357</v>
      </c>
    </row>
    <row r="81" spans="1:4" ht="18.600000000000001" thickBot="1" x14ac:dyDescent="0.5">
      <c r="A81" s="36">
        <v>45349</v>
      </c>
      <c r="B81" s="37">
        <v>12188</v>
      </c>
      <c r="C81" s="29">
        <v>-22</v>
      </c>
      <c r="D81" s="37">
        <v>96753</v>
      </c>
    </row>
    <row r="82" spans="1:4" ht="18.600000000000001" thickBot="1" x14ac:dyDescent="0.5">
      <c r="A82" s="33">
        <v>45350</v>
      </c>
      <c r="B82" s="34">
        <v>12196</v>
      </c>
      <c r="C82" s="38">
        <v>8</v>
      </c>
      <c r="D82" s="34">
        <v>98851</v>
      </c>
    </row>
    <row r="83" spans="1:4" ht="18.600000000000001" thickBot="1" x14ac:dyDescent="0.5">
      <c r="A83" s="36">
        <v>45351</v>
      </c>
      <c r="B83" s="37">
        <v>12192</v>
      </c>
      <c r="C83" s="29">
        <v>-4</v>
      </c>
      <c r="D83" s="37">
        <v>99414</v>
      </c>
    </row>
    <row r="84" spans="1:4" ht="18.600000000000001" thickBot="1" x14ac:dyDescent="0.5">
      <c r="A84" s="33">
        <v>45352</v>
      </c>
      <c r="B84" s="34">
        <v>12227</v>
      </c>
      <c r="C84" s="38">
        <v>35</v>
      </c>
      <c r="D84" s="34">
        <v>100581</v>
      </c>
    </row>
    <row r="85" spans="1:4" ht="18.600000000000001" thickBot="1" x14ac:dyDescent="0.5">
      <c r="A85" s="36">
        <v>45355</v>
      </c>
      <c r="B85" s="37">
        <v>12309</v>
      </c>
      <c r="C85" s="31">
        <v>82</v>
      </c>
      <c r="D85" s="37">
        <v>102220</v>
      </c>
    </row>
    <row r="86" spans="1:4" ht="18.600000000000001" thickBot="1" x14ac:dyDescent="0.5">
      <c r="A86" s="33">
        <v>45356</v>
      </c>
      <c r="B86" s="34">
        <v>12322</v>
      </c>
      <c r="C86" s="38">
        <v>13</v>
      </c>
      <c r="D86" s="34">
        <v>108260</v>
      </c>
    </row>
    <row r="87" spans="1:4" ht="18.600000000000001" thickBot="1" x14ac:dyDescent="0.5">
      <c r="A87" s="36">
        <v>45357</v>
      </c>
      <c r="B87" s="37">
        <v>12167</v>
      </c>
      <c r="C87" s="29">
        <v>-155</v>
      </c>
      <c r="D87" s="37">
        <v>108411</v>
      </c>
    </row>
    <row r="88" spans="1:4" ht="18.600000000000001" thickBot="1" x14ac:dyDescent="0.5">
      <c r="A88" s="33">
        <v>45358</v>
      </c>
      <c r="B88" s="34">
        <v>12147</v>
      </c>
      <c r="C88" s="35">
        <v>-20</v>
      </c>
      <c r="D88" s="34">
        <v>109129</v>
      </c>
    </row>
    <row r="89" spans="1:4" ht="18.600000000000001" thickBot="1" x14ac:dyDescent="0.5">
      <c r="A89" s="36">
        <v>45359</v>
      </c>
      <c r="B89" s="37">
        <v>12177</v>
      </c>
      <c r="C89" s="31">
        <v>30</v>
      </c>
      <c r="D89" s="37">
        <v>110175</v>
      </c>
    </row>
    <row r="90" spans="1:4" ht="18.600000000000001" thickBot="1" x14ac:dyDescent="0.5">
      <c r="A90" s="33">
        <v>45362</v>
      </c>
      <c r="B90" s="34">
        <v>12014</v>
      </c>
      <c r="C90" s="35">
        <v>-163</v>
      </c>
      <c r="D90" s="34">
        <v>109994</v>
      </c>
    </row>
    <row r="91" spans="1:4" ht="18.600000000000001" thickBot="1" x14ac:dyDescent="0.5">
      <c r="A91" s="36">
        <v>45363</v>
      </c>
      <c r="B91" s="37">
        <v>12004</v>
      </c>
      <c r="C91" s="29">
        <v>-10</v>
      </c>
      <c r="D91" s="37">
        <v>114452</v>
      </c>
    </row>
    <row r="92" spans="1:4" ht="18.600000000000001" thickBot="1" x14ac:dyDescent="0.5">
      <c r="A92" s="33">
        <v>45364</v>
      </c>
      <c r="B92" s="34">
        <v>12194</v>
      </c>
      <c r="C92" s="38">
        <v>190</v>
      </c>
      <c r="D92" s="34">
        <v>117472</v>
      </c>
    </row>
    <row r="93" spans="1:4" ht="18.600000000000001" thickBot="1" x14ac:dyDescent="0.5">
      <c r="A93" s="36">
        <v>45365</v>
      </c>
      <c r="B93" s="37">
        <v>12184</v>
      </c>
      <c r="C93" s="29">
        <v>-10</v>
      </c>
      <c r="D93" s="37">
        <v>117901</v>
      </c>
    </row>
    <row r="94" spans="1:4" ht="18.600000000000001" thickBot="1" x14ac:dyDescent="0.5">
      <c r="A94" s="33">
        <v>45366</v>
      </c>
      <c r="B94" s="34">
        <v>12228</v>
      </c>
      <c r="C94" s="38">
        <v>44</v>
      </c>
      <c r="D94" s="34">
        <v>118791</v>
      </c>
    </row>
    <row r="95" spans="1:4" ht="18.600000000000001" thickBot="1" x14ac:dyDescent="0.5">
      <c r="A95" s="36">
        <v>45369</v>
      </c>
      <c r="B95" s="37">
        <v>12204</v>
      </c>
      <c r="C95" s="29">
        <v>-24</v>
      </c>
      <c r="D95" s="37">
        <v>119337</v>
      </c>
    </row>
    <row r="96" spans="1:4" ht="18.600000000000001" thickBot="1" x14ac:dyDescent="0.5">
      <c r="A96" s="33">
        <v>45370</v>
      </c>
      <c r="B96" s="34">
        <v>12279</v>
      </c>
      <c r="C96" s="38">
        <v>75</v>
      </c>
      <c r="D96" s="34">
        <v>120873</v>
      </c>
    </row>
    <row r="97" spans="1:4" ht="18.600000000000001" thickBot="1" x14ac:dyDescent="0.5">
      <c r="A97" s="36">
        <v>45372</v>
      </c>
      <c r="B97" s="37">
        <v>12586</v>
      </c>
      <c r="C97" s="31">
        <v>307</v>
      </c>
      <c r="D97" s="37">
        <v>124704</v>
      </c>
    </row>
    <row r="98" spans="1:4" ht="18.600000000000001" thickBot="1" x14ac:dyDescent="0.5">
      <c r="A98" s="33">
        <v>45373</v>
      </c>
      <c r="B98" s="34">
        <v>12693</v>
      </c>
      <c r="C98" s="38">
        <v>107</v>
      </c>
      <c r="D98" s="34">
        <v>126142</v>
      </c>
    </row>
    <row r="99" spans="1:4" ht="18.600000000000001" thickBot="1" x14ac:dyDescent="0.5">
      <c r="A99" s="36">
        <v>45376</v>
      </c>
      <c r="B99" s="37">
        <v>12662</v>
      </c>
      <c r="C99" s="29">
        <v>-31</v>
      </c>
      <c r="D99" s="37">
        <v>126809</v>
      </c>
    </row>
    <row r="100" spans="1:4" ht="18.600000000000001" thickBot="1" x14ac:dyDescent="0.5">
      <c r="A100" s="33">
        <v>45377</v>
      </c>
      <c r="B100" s="34">
        <v>12615</v>
      </c>
      <c r="C100" s="35">
        <v>-47</v>
      </c>
      <c r="D100" s="34">
        <v>127062</v>
      </c>
    </row>
    <row r="101" spans="1:4" ht="18.600000000000001" thickBot="1" x14ac:dyDescent="0.5">
      <c r="A101" s="36">
        <v>45378</v>
      </c>
      <c r="B101" s="37">
        <v>12601</v>
      </c>
      <c r="C101" s="29">
        <v>-14</v>
      </c>
      <c r="D101" s="37">
        <v>128340</v>
      </c>
    </row>
    <row r="102" spans="1:4" ht="18.600000000000001" thickBot="1" x14ac:dyDescent="0.5">
      <c r="A102" s="33">
        <v>45379</v>
      </c>
      <c r="B102" s="34">
        <v>12707</v>
      </c>
      <c r="C102" s="38">
        <v>106</v>
      </c>
      <c r="D102" s="34">
        <v>130118</v>
      </c>
    </row>
    <row r="103" spans="1:4" ht="18.600000000000001" thickBot="1" x14ac:dyDescent="0.5">
      <c r="A103" s="36">
        <v>45380</v>
      </c>
      <c r="B103" s="37">
        <v>12711</v>
      </c>
      <c r="C103" s="31">
        <v>4</v>
      </c>
      <c r="D103" s="37">
        <v>130730</v>
      </c>
    </row>
    <row r="104" spans="1:4" ht="18.600000000000001" thickBot="1" x14ac:dyDescent="0.5">
      <c r="A104" s="33">
        <v>45383</v>
      </c>
      <c r="B104" s="34">
        <v>12713</v>
      </c>
      <c r="C104" s="38">
        <v>2</v>
      </c>
      <c r="D104" s="34">
        <v>131466</v>
      </c>
    </row>
    <row r="105" spans="1:4" ht="18.600000000000001" thickBot="1" x14ac:dyDescent="0.5">
      <c r="A105" s="36">
        <v>45384</v>
      </c>
      <c r="B105" s="37">
        <v>12715</v>
      </c>
      <c r="C105" s="31">
        <v>2</v>
      </c>
      <c r="D105" s="37">
        <v>131487</v>
      </c>
    </row>
    <row r="106" spans="1:4" ht="18.600000000000001" thickBot="1" x14ac:dyDescent="0.5">
      <c r="A106" s="33">
        <v>45385</v>
      </c>
      <c r="B106" s="34">
        <v>12611</v>
      </c>
      <c r="C106" s="35">
        <v>-104</v>
      </c>
      <c r="D106" s="34">
        <v>137051</v>
      </c>
    </row>
    <row r="107" spans="1:4" ht="18.600000000000001" thickBot="1" x14ac:dyDescent="0.5">
      <c r="A107" s="36">
        <v>45386</v>
      </c>
      <c r="B107" s="37">
        <v>12638</v>
      </c>
      <c r="C107" s="31">
        <v>27</v>
      </c>
      <c r="D107" s="37">
        <v>137940</v>
      </c>
    </row>
    <row r="108" spans="1:4" ht="18.600000000000001" thickBot="1" x14ac:dyDescent="0.5">
      <c r="A108" s="33">
        <v>45387</v>
      </c>
      <c r="B108" s="34">
        <v>12421</v>
      </c>
      <c r="C108" s="35">
        <v>-217</v>
      </c>
      <c r="D108" s="34">
        <v>136069</v>
      </c>
    </row>
    <row r="109" spans="1:4" ht="18.600000000000001" thickBot="1" x14ac:dyDescent="0.5">
      <c r="A109" s="36">
        <v>45390</v>
      </c>
      <c r="B109" s="37">
        <v>12625</v>
      </c>
      <c r="C109" s="31">
        <v>204</v>
      </c>
      <c r="D109" s="37">
        <v>139032</v>
      </c>
    </row>
    <row r="110" spans="1:4" ht="18.600000000000001" thickBot="1" x14ac:dyDescent="0.5">
      <c r="A110" s="33">
        <v>45391</v>
      </c>
      <c r="B110" s="34">
        <v>12636</v>
      </c>
      <c r="C110" s="38">
        <v>11</v>
      </c>
      <c r="D110" s="34">
        <v>139804</v>
      </c>
    </row>
    <row r="111" spans="1:4" ht="18.600000000000001" thickBot="1" x14ac:dyDescent="0.5">
      <c r="A111" s="36">
        <v>45392</v>
      </c>
      <c r="B111" s="37">
        <v>12642</v>
      </c>
      <c r="C111" s="31">
        <v>6</v>
      </c>
      <c r="D111" s="37">
        <v>145400</v>
      </c>
    </row>
    <row r="112" spans="1:4" ht="18.600000000000001" thickBot="1" x14ac:dyDescent="0.5">
      <c r="A112" s="33">
        <v>45393</v>
      </c>
      <c r="B112" s="34">
        <v>12621</v>
      </c>
      <c r="C112" s="35">
        <v>-21</v>
      </c>
      <c r="D112" s="34">
        <v>145492</v>
      </c>
    </row>
    <row r="113" spans="1:4" ht="18.600000000000001" thickBot="1" x14ac:dyDescent="0.5">
      <c r="A113" s="36">
        <v>45394</v>
      </c>
      <c r="B113" s="37">
        <v>12721</v>
      </c>
      <c r="C113" s="31">
        <v>100</v>
      </c>
      <c r="D113" s="37">
        <v>147373</v>
      </c>
    </row>
    <row r="114" spans="1:4" ht="18.600000000000001" thickBot="1" x14ac:dyDescent="0.5">
      <c r="A114" s="33">
        <v>45397</v>
      </c>
      <c r="B114" s="34">
        <v>12569</v>
      </c>
      <c r="C114" s="35">
        <v>-152</v>
      </c>
      <c r="D114" s="34">
        <v>146203</v>
      </c>
    </row>
    <row r="115" spans="1:4" ht="18.600000000000001" thickBot="1" x14ac:dyDescent="0.5">
      <c r="A115" s="36">
        <v>45398</v>
      </c>
      <c r="B115" s="37">
        <v>12495</v>
      </c>
      <c r="C115" s="29">
        <v>-74</v>
      </c>
      <c r="D115" s="37">
        <v>145824</v>
      </c>
    </row>
    <row r="116" spans="1:4" ht="18.600000000000001" thickBot="1" x14ac:dyDescent="0.5">
      <c r="A116" s="33">
        <v>45399</v>
      </c>
      <c r="B116" s="34">
        <v>12499</v>
      </c>
      <c r="C116" s="38">
        <v>4</v>
      </c>
      <c r="D116" s="34">
        <v>146965</v>
      </c>
    </row>
    <row r="117" spans="1:4" ht="18.600000000000001" thickBot="1" x14ac:dyDescent="0.5">
      <c r="A117" s="36">
        <v>45400</v>
      </c>
      <c r="B117" s="37">
        <v>12400</v>
      </c>
      <c r="C117" s="29">
        <v>-99</v>
      </c>
      <c r="D117" s="37">
        <v>146112</v>
      </c>
    </row>
    <row r="118" spans="1:4" ht="18.600000000000001" thickBot="1" x14ac:dyDescent="0.5">
      <c r="A118" s="33">
        <v>45401</v>
      </c>
      <c r="B118" s="34">
        <v>12397</v>
      </c>
      <c r="C118" s="35">
        <v>-3</v>
      </c>
      <c r="D118" s="34">
        <v>146420</v>
      </c>
    </row>
    <row r="119" spans="1:4" ht="18.600000000000001" thickBot="1" x14ac:dyDescent="0.5">
      <c r="A119" s="36">
        <v>45404</v>
      </c>
      <c r="B119" s="37">
        <v>12293</v>
      </c>
      <c r="C119" s="29">
        <v>-104</v>
      </c>
      <c r="D119" s="37">
        <v>145594</v>
      </c>
    </row>
    <row r="120" spans="1:4" ht="18.600000000000001" thickBot="1" x14ac:dyDescent="0.5">
      <c r="A120" s="33">
        <v>45405</v>
      </c>
      <c r="B120" s="34">
        <v>12405</v>
      </c>
      <c r="C120" s="38">
        <v>112</v>
      </c>
      <c r="D120" s="34">
        <v>147184</v>
      </c>
    </row>
    <row r="121" spans="1:4" ht="18.600000000000001" thickBot="1" x14ac:dyDescent="0.5">
      <c r="A121" s="36">
        <v>45406</v>
      </c>
      <c r="B121" s="37">
        <v>12554</v>
      </c>
      <c r="C121" s="31">
        <v>149</v>
      </c>
      <c r="D121" s="37">
        <v>149630</v>
      </c>
    </row>
    <row r="122" spans="1:4" ht="18.600000000000001" thickBot="1" x14ac:dyDescent="0.5">
      <c r="A122" s="33">
        <v>45407</v>
      </c>
      <c r="B122" s="34">
        <v>12610</v>
      </c>
      <c r="C122" s="38">
        <v>56</v>
      </c>
      <c r="D122" s="34">
        <v>150942</v>
      </c>
    </row>
    <row r="123" spans="1:4" ht="18.600000000000001" thickBot="1" x14ac:dyDescent="0.5">
      <c r="A123" s="36">
        <v>45408</v>
      </c>
      <c r="B123" s="37">
        <v>12572</v>
      </c>
      <c r="C123" s="29">
        <v>-38</v>
      </c>
      <c r="D123" s="37">
        <v>151085</v>
      </c>
    </row>
    <row r="124" spans="1:4" ht="18.600000000000001" thickBot="1" x14ac:dyDescent="0.5">
      <c r="A124" s="33">
        <v>45412</v>
      </c>
      <c r="B124" s="34">
        <v>12834</v>
      </c>
      <c r="C124" s="38">
        <v>262</v>
      </c>
      <c r="D124" s="34">
        <v>154749</v>
      </c>
    </row>
    <row r="125" spans="1:4" ht="18.600000000000001" thickBot="1" x14ac:dyDescent="0.5">
      <c r="A125" s="36">
        <v>45413</v>
      </c>
      <c r="B125" s="37">
        <v>12718</v>
      </c>
      <c r="C125" s="29">
        <v>-116</v>
      </c>
      <c r="D125" s="37">
        <v>153715</v>
      </c>
    </row>
    <row r="126" spans="1:4" ht="18.600000000000001" thickBot="1" x14ac:dyDescent="0.5">
      <c r="A126" s="33">
        <v>45414</v>
      </c>
      <c r="B126" s="34">
        <v>12528</v>
      </c>
      <c r="C126" s="35">
        <v>-190</v>
      </c>
      <c r="D126" s="34">
        <v>152199</v>
      </c>
    </row>
    <row r="127" spans="1:4" ht="18.600000000000001" thickBot="1" x14ac:dyDescent="0.5">
      <c r="A127" s="36">
        <v>45419</v>
      </c>
      <c r="B127" s="37">
        <v>12766</v>
      </c>
      <c r="C127" s="31">
        <v>238</v>
      </c>
      <c r="D127" s="37">
        <v>161047</v>
      </c>
    </row>
    <row r="128" spans="1:4" ht="18.600000000000001" thickBot="1" x14ac:dyDescent="0.5">
      <c r="A128" s="33">
        <v>45420</v>
      </c>
      <c r="B128" s="34">
        <v>12853</v>
      </c>
      <c r="C128" s="38">
        <v>87</v>
      </c>
      <c r="D128" s="34">
        <v>162615</v>
      </c>
    </row>
    <row r="129" spans="1:4" ht="18.600000000000001" thickBot="1" x14ac:dyDescent="0.5">
      <c r="A129" s="36">
        <v>45421</v>
      </c>
      <c r="B129" s="37">
        <v>12911</v>
      </c>
      <c r="C129" s="31">
        <v>58</v>
      </c>
      <c r="D129" s="37">
        <v>164573</v>
      </c>
    </row>
    <row r="130" spans="1:4" ht="18.600000000000001" thickBot="1" x14ac:dyDescent="0.5">
      <c r="A130" s="33">
        <v>45422</v>
      </c>
      <c r="B130" s="34">
        <v>12984</v>
      </c>
      <c r="C130" s="38">
        <v>73</v>
      </c>
      <c r="D130" s="34">
        <v>171032</v>
      </c>
    </row>
    <row r="131" spans="1:4" ht="18.600000000000001" thickBot="1" x14ac:dyDescent="0.5">
      <c r="A131" s="36">
        <v>45425</v>
      </c>
      <c r="B131" s="37">
        <v>13030</v>
      </c>
      <c r="C131" s="31">
        <v>46</v>
      </c>
      <c r="D131" s="37">
        <v>172161</v>
      </c>
    </row>
    <row r="132" spans="1:4" ht="18.600000000000001" thickBot="1" x14ac:dyDescent="0.5">
      <c r="A132" s="33">
        <v>45426</v>
      </c>
      <c r="B132" s="34">
        <v>13059</v>
      </c>
      <c r="C132" s="38">
        <v>29</v>
      </c>
      <c r="D132" s="34">
        <v>173373</v>
      </c>
    </row>
    <row r="133" spans="1:4" ht="18.600000000000001" thickBot="1" x14ac:dyDescent="0.5">
      <c r="A133" s="36">
        <v>45427</v>
      </c>
      <c r="B133" s="37">
        <v>13138</v>
      </c>
      <c r="C133" s="31">
        <v>79</v>
      </c>
      <c r="D133" s="37">
        <v>175242</v>
      </c>
    </row>
    <row r="134" spans="1:4" ht="18.600000000000001" thickBot="1" x14ac:dyDescent="0.5">
      <c r="A134" s="33">
        <v>45428</v>
      </c>
      <c r="B134" s="34">
        <v>13074</v>
      </c>
      <c r="C134" s="35">
        <v>-64</v>
      </c>
      <c r="D134" s="34">
        <v>174692</v>
      </c>
    </row>
    <row r="135" spans="1:4" ht="18.600000000000001" thickBot="1" x14ac:dyDescent="0.5">
      <c r="A135" s="27">
        <v>45429</v>
      </c>
      <c r="B135" s="28">
        <v>13188</v>
      </c>
      <c r="C135" s="31">
        <v>114</v>
      </c>
      <c r="D135" s="28">
        <v>176931</v>
      </c>
    </row>
    <row r="136" spans="1:4" ht="18.600000000000001" thickBot="1" x14ac:dyDescent="0.5">
      <c r="A136" s="24">
        <v>45432</v>
      </c>
      <c r="B136" s="25">
        <v>13233</v>
      </c>
      <c r="C136" s="26">
        <v>45</v>
      </c>
      <c r="D136" s="25">
        <v>178074</v>
      </c>
    </row>
    <row r="137" spans="1:4" ht="18.600000000000001" thickBot="1" x14ac:dyDescent="0.5">
      <c r="A137" s="27">
        <v>45433</v>
      </c>
      <c r="B137" s="28">
        <v>13296</v>
      </c>
      <c r="C137" s="31">
        <v>63</v>
      </c>
      <c r="D137" s="28">
        <v>179343</v>
      </c>
    </row>
    <row r="138" spans="1:4" ht="18.600000000000001" thickBot="1" x14ac:dyDescent="0.5">
      <c r="A138" s="24">
        <v>45434</v>
      </c>
      <c r="B138" s="25">
        <v>13315</v>
      </c>
      <c r="C138" s="26">
        <v>19</v>
      </c>
      <c r="D138" s="25">
        <v>181109</v>
      </c>
    </row>
    <row r="139" spans="1:4" ht="18.600000000000001" thickBot="1" x14ac:dyDescent="0.5">
      <c r="A139" s="27">
        <v>45435</v>
      </c>
      <c r="B139" s="28">
        <v>13329</v>
      </c>
      <c r="C139" s="31">
        <v>14</v>
      </c>
      <c r="D139" s="28">
        <v>181769</v>
      </c>
    </row>
    <row r="140" spans="1:4" ht="18.600000000000001" thickBot="1" x14ac:dyDescent="0.5">
      <c r="A140" s="24">
        <v>45436</v>
      </c>
      <c r="B140" s="25">
        <v>13251</v>
      </c>
      <c r="C140" s="30">
        <v>-78</v>
      </c>
      <c r="D140" s="25">
        <v>181176</v>
      </c>
    </row>
    <row r="141" spans="1:4" ht="18.600000000000001" thickBot="1" x14ac:dyDescent="0.5">
      <c r="A141" s="27">
        <v>45439</v>
      </c>
      <c r="B141" s="28">
        <v>13319</v>
      </c>
      <c r="C141" s="31">
        <v>68</v>
      </c>
      <c r="D141" s="28">
        <v>182702</v>
      </c>
    </row>
    <row r="142" spans="1:4" ht="18.600000000000001" thickBot="1" x14ac:dyDescent="0.5">
      <c r="A142" s="24">
        <v>45440</v>
      </c>
      <c r="B142" s="25">
        <v>13325</v>
      </c>
      <c r="C142" s="26">
        <v>6</v>
      </c>
      <c r="D142" s="25">
        <v>183394</v>
      </c>
    </row>
    <row r="143" spans="1:4" ht="18.600000000000001" thickBot="1" x14ac:dyDescent="0.5">
      <c r="A143" s="27">
        <v>45441</v>
      </c>
      <c r="B143" s="28">
        <v>13368</v>
      </c>
      <c r="C143" s="31">
        <v>43</v>
      </c>
      <c r="D143" s="28">
        <v>183984</v>
      </c>
    </row>
    <row r="144" spans="1:4" ht="18.600000000000001" thickBot="1" x14ac:dyDescent="0.5">
      <c r="A144" s="24">
        <v>45442</v>
      </c>
      <c r="B144" s="25">
        <v>13288</v>
      </c>
      <c r="C144" s="30">
        <v>-80</v>
      </c>
      <c r="D144" s="25">
        <v>184632</v>
      </c>
    </row>
    <row r="145" spans="1:4" ht="18.600000000000001" thickBot="1" x14ac:dyDescent="0.5">
      <c r="A145" s="27">
        <v>45443</v>
      </c>
      <c r="B145" s="28">
        <v>13136</v>
      </c>
      <c r="C145" s="29">
        <v>-152</v>
      </c>
      <c r="D145" s="28">
        <v>182964</v>
      </c>
    </row>
    <row r="146" spans="1:4" ht="18.600000000000001" thickBot="1" x14ac:dyDescent="0.5">
      <c r="A146" s="24">
        <v>45446</v>
      </c>
      <c r="B146" s="25">
        <v>13281</v>
      </c>
      <c r="C146" s="26">
        <v>145</v>
      </c>
      <c r="D146" s="25">
        <v>185409</v>
      </c>
    </row>
    <row r="147" spans="1:4" ht="18.600000000000001" thickBot="1" x14ac:dyDescent="0.5">
      <c r="A147" s="27">
        <v>45447</v>
      </c>
      <c r="B147" s="28">
        <v>13236</v>
      </c>
      <c r="C147" s="29">
        <v>-45</v>
      </c>
      <c r="D147" s="28">
        <v>185402</v>
      </c>
    </row>
    <row r="148" spans="1:4" ht="18.600000000000001" thickBot="1" x14ac:dyDescent="0.5">
      <c r="A148" s="24">
        <v>45448</v>
      </c>
      <c r="B148" s="25">
        <v>13158</v>
      </c>
      <c r="C148" s="30">
        <v>-78</v>
      </c>
      <c r="D148" s="25">
        <v>190771</v>
      </c>
    </row>
    <row r="149" spans="1:4" ht="18.600000000000001" thickBot="1" x14ac:dyDescent="0.5">
      <c r="A149" s="27">
        <v>45449</v>
      </c>
      <c r="B149" s="28">
        <v>13356</v>
      </c>
      <c r="C149" s="31">
        <v>198</v>
      </c>
      <c r="D149" s="28">
        <v>194165</v>
      </c>
    </row>
    <row r="150" spans="1:4" ht="18.600000000000001" thickBot="1" x14ac:dyDescent="0.5">
      <c r="A150" s="24">
        <v>45450</v>
      </c>
      <c r="B150" s="25">
        <v>13356</v>
      </c>
      <c r="C150" s="32">
        <v>0</v>
      </c>
      <c r="D150" s="25">
        <v>194826</v>
      </c>
    </row>
    <row r="151" spans="1:4" ht="18.600000000000001" thickBot="1" x14ac:dyDescent="0.5">
      <c r="A151" s="27">
        <v>45453</v>
      </c>
      <c r="B151" s="28">
        <v>13445</v>
      </c>
      <c r="C151" s="31">
        <v>89</v>
      </c>
      <c r="D151" s="28">
        <v>196698</v>
      </c>
    </row>
    <row r="152" spans="1:4" ht="18.600000000000001" thickBot="1" x14ac:dyDescent="0.5">
      <c r="A152" s="24">
        <v>45454</v>
      </c>
      <c r="B152" s="25">
        <v>13509</v>
      </c>
      <c r="C152" s="26">
        <v>64</v>
      </c>
      <c r="D152" s="25">
        <v>198116</v>
      </c>
    </row>
    <row r="153" spans="1:4" ht="18.600000000000001" thickBot="1" x14ac:dyDescent="0.5">
      <c r="A153" s="27">
        <v>45455</v>
      </c>
      <c r="B153" s="28">
        <v>13534</v>
      </c>
      <c r="C153" s="31">
        <v>25</v>
      </c>
      <c r="D153" s="28">
        <v>205020</v>
      </c>
    </row>
    <row r="154" spans="1:4" ht="18.600000000000001" thickBot="1" x14ac:dyDescent="0.5">
      <c r="A154" s="24">
        <v>45456</v>
      </c>
      <c r="B154" s="25">
        <v>13622</v>
      </c>
      <c r="C154" s="26">
        <v>88</v>
      </c>
      <c r="D154" s="25">
        <v>206930</v>
      </c>
    </row>
    <row r="155" spans="1:4" ht="18.600000000000001" thickBot="1" x14ac:dyDescent="0.5">
      <c r="A155" s="27">
        <v>45457</v>
      </c>
      <c r="B155" s="28">
        <v>13689</v>
      </c>
      <c r="C155" s="31">
        <v>67</v>
      </c>
      <c r="D155" s="28">
        <v>208610</v>
      </c>
    </row>
    <row r="156" spans="1:4" ht="18.600000000000001" thickBot="1" x14ac:dyDescent="0.5">
      <c r="A156" s="24">
        <v>45460</v>
      </c>
      <c r="B156" s="25">
        <v>13707</v>
      </c>
      <c r="C156" s="26">
        <v>18</v>
      </c>
      <c r="D156" s="25">
        <v>210135</v>
      </c>
    </row>
    <row r="157" spans="1:4" ht="18.600000000000001" thickBot="1" x14ac:dyDescent="0.5">
      <c r="A157" s="27">
        <v>45461</v>
      </c>
      <c r="B157" s="28">
        <v>13833</v>
      </c>
      <c r="C157" s="31">
        <v>126</v>
      </c>
      <c r="D157" s="28">
        <v>212801</v>
      </c>
    </row>
    <row r="158" spans="1:4" ht="18.600000000000001" thickBot="1" x14ac:dyDescent="0.5">
      <c r="A158" s="24">
        <v>45462</v>
      </c>
      <c r="B158" s="25">
        <v>13887</v>
      </c>
      <c r="C158" s="26">
        <v>54</v>
      </c>
      <c r="D158" s="25">
        <v>215137</v>
      </c>
    </row>
    <row r="159" spans="1:4" ht="18.600000000000001" thickBot="1" x14ac:dyDescent="0.5">
      <c r="A159" s="27">
        <v>45463</v>
      </c>
      <c r="B159" s="28">
        <v>13904</v>
      </c>
      <c r="C159" s="31">
        <v>17</v>
      </c>
      <c r="D159" s="28">
        <v>216107</v>
      </c>
    </row>
    <row r="160" spans="1:4" ht="18.600000000000001" thickBot="1" x14ac:dyDescent="0.5">
      <c r="A160" s="24">
        <v>45464</v>
      </c>
      <c r="B160" s="25">
        <v>13951</v>
      </c>
      <c r="C160" s="26">
        <v>47</v>
      </c>
      <c r="D160" s="25">
        <v>216836</v>
      </c>
    </row>
    <row r="161" spans="1:4" ht="18.600000000000001" thickBot="1" x14ac:dyDescent="0.5">
      <c r="A161" s="27">
        <v>45467</v>
      </c>
      <c r="B161" s="28">
        <v>13998</v>
      </c>
      <c r="C161" s="31">
        <v>47</v>
      </c>
      <c r="D161" s="28">
        <v>219246</v>
      </c>
    </row>
    <row r="162" spans="1:4" ht="18.600000000000001" thickBot="1" x14ac:dyDescent="0.5">
      <c r="A162" s="24">
        <v>45468</v>
      </c>
      <c r="B162" s="25">
        <v>13929</v>
      </c>
      <c r="C162" s="30">
        <v>-69</v>
      </c>
      <c r="D162" s="25">
        <v>218820</v>
      </c>
    </row>
    <row r="163" spans="1:4" ht="18.600000000000001" thickBot="1" x14ac:dyDescent="0.5">
      <c r="A163" s="27">
        <v>45469</v>
      </c>
      <c r="B163" s="28">
        <v>14002</v>
      </c>
      <c r="C163" s="31">
        <v>73</v>
      </c>
      <c r="D163" s="28">
        <v>221072</v>
      </c>
    </row>
    <row r="164" spans="1:4" ht="18.600000000000001" thickBot="1" x14ac:dyDescent="0.5">
      <c r="A164" s="24">
        <v>45470</v>
      </c>
      <c r="B164" s="25">
        <v>14111</v>
      </c>
      <c r="C164" s="26">
        <v>109</v>
      </c>
      <c r="D164" s="25">
        <v>223979</v>
      </c>
    </row>
    <row r="165" spans="1:4" ht="18.600000000000001" thickBot="1" x14ac:dyDescent="0.5">
      <c r="A165" s="27">
        <v>45471</v>
      </c>
      <c r="B165" s="28">
        <v>14150</v>
      </c>
      <c r="C165" s="31">
        <v>39</v>
      </c>
      <c r="D165" s="28">
        <v>225357</v>
      </c>
    </row>
    <row r="166" spans="1:4" ht="18.600000000000001" thickBot="1" x14ac:dyDescent="0.5">
      <c r="A166" s="24">
        <v>45474</v>
      </c>
      <c r="B166" s="25">
        <v>14108</v>
      </c>
      <c r="C166" s="30">
        <v>-42</v>
      </c>
      <c r="D166" s="25">
        <v>225443</v>
      </c>
    </row>
    <row r="167" spans="1:4" ht="18.600000000000001" thickBot="1" x14ac:dyDescent="0.5">
      <c r="A167" s="27">
        <v>45475</v>
      </c>
      <c r="B167" s="28">
        <v>14188</v>
      </c>
      <c r="C167" s="31">
        <v>80</v>
      </c>
      <c r="D167" s="28">
        <v>227771</v>
      </c>
    </row>
    <row r="168" spans="1:4" ht="18.600000000000001" thickBot="1" x14ac:dyDescent="0.5">
      <c r="A168" s="24">
        <v>45476</v>
      </c>
      <c r="B168" s="25">
        <v>14267</v>
      </c>
      <c r="C168" s="26">
        <v>79</v>
      </c>
      <c r="D168" s="25">
        <v>236031</v>
      </c>
    </row>
    <row r="169" spans="1:4" ht="18.600000000000001" thickBot="1" x14ac:dyDescent="0.5">
      <c r="A169" s="27">
        <v>45477</v>
      </c>
      <c r="B169" s="28">
        <v>14327</v>
      </c>
      <c r="C169" s="31">
        <v>60</v>
      </c>
      <c r="D169" s="28">
        <v>237845</v>
      </c>
    </row>
    <row r="170" spans="1:4" ht="18.600000000000001" thickBot="1" x14ac:dyDescent="0.5">
      <c r="A170" s="24">
        <v>45478</v>
      </c>
      <c r="B170" s="25">
        <v>14300</v>
      </c>
      <c r="C170" s="30">
        <v>-27</v>
      </c>
      <c r="D170" s="25">
        <v>238266</v>
      </c>
    </row>
    <row r="171" spans="1:4" ht="18.600000000000001" thickBot="1" x14ac:dyDescent="0.5">
      <c r="A171" s="27">
        <v>45481</v>
      </c>
      <c r="B171" s="28">
        <v>14345</v>
      </c>
      <c r="C171" s="31">
        <v>45</v>
      </c>
      <c r="D171" s="28">
        <v>239013</v>
      </c>
    </row>
    <row r="172" spans="1:4" ht="18.600000000000001" thickBot="1" x14ac:dyDescent="0.5">
      <c r="A172" s="24">
        <v>45482</v>
      </c>
      <c r="B172" s="25">
        <v>14375</v>
      </c>
      <c r="C172" s="26">
        <v>30</v>
      </c>
      <c r="D172" s="25">
        <v>241351</v>
      </c>
    </row>
    <row r="173" spans="1:4" ht="18.600000000000001" thickBot="1" x14ac:dyDescent="0.5">
      <c r="A173" s="27">
        <v>45483</v>
      </c>
      <c r="B173" s="28">
        <v>14441</v>
      </c>
      <c r="C173" s="31">
        <v>66</v>
      </c>
      <c r="D173" s="28">
        <v>249675</v>
      </c>
    </row>
    <row r="174" spans="1:4" ht="18.600000000000001" thickBot="1" x14ac:dyDescent="0.5">
      <c r="A174" s="24">
        <v>45484</v>
      </c>
      <c r="B174" s="25">
        <v>14605</v>
      </c>
      <c r="C174" s="26">
        <v>164</v>
      </c>
      <c r="D174" s="25">
        <v>253202</v>
      </c>
    </row>
    <row r="175" spans="1:4" ht="18.600000000000001" thickBot="1" x14ac:dyDescent="0.5">
      <c r="A175" s="27">
        <v>45485</v>
      </c>
      <c r="B175" s="28">
        <v>14244</v>
      </c>
      <c r="C175" s="29">
        <v>-361</v>
      </c>
      <c r="D175" s="28">
        <v>247981</v>
      </c>
    </row>
    <row r="176" spans="1:4" ht="18.600000000000001" thickBot="1" x14ac:dyDescent="0.5">
      <c r="A176" s="24">
        <v>45489</v>
      </c>
      <c r="B176" s="25">
        <v>14305</v>
      </c>
      <c r="C176" s="26">
        <v>61</v>
      </c>
      <c r="D176" s="25">
        <v>249917</v>
      </c>
    </row>
    <row r="177" spans="1:4" ht="18.600000000000001" thickBot="1" x14ac:dyDescent="0.5">
      <c r="A177" s="27">
        <v>45490</v>
      </c>
      <c r="B177" s="28">
        <v>14405</v>
      </c>
      <c r="C177" s="31">
        <v>100</v>
      </c>
      <c r="D177" s="28">
        <v>252679</v>
      </c>
    </row>
    <row r="178" spans="1:4" ht="18.600000000000001" thickBot="1" x14ac:dyDescent="0.5">
      <c r="A178" s="24">
        <v>45491</v>
      </c>
      <c r="B178" s="25">
        <v>13963</v>
      </c>
      <c r="C178" s="30">
        <v>-442</v>
      </c>
      <c r="D178" s="25">
        <v>247675</v>
      </c>
    </row>
    <row r="179" spans="1:4" ht="18.600000000000001" thickBot="1" x14ac:dyDescent="0.5">
      <c r="A179" s="27">
        <v>45492</v>
      </c>
      <c r="B179" s="28">
        <v>13998</v>
      </c>
      <c r="C179" s="31">
        <v>35</v>
      </c>
      <c r="D179" s="28">
        <v>248923</v>
      </c>
    </row>
    <row r="180" spans="1:4" ht="18.600000000000001" thickBot="1" x14ac:dyDescent="0.5">
      <c r="A180" s="24">
        <v>45495</v>
      </c>
      <c r="B180" s="25">
        <v>13904</v>
      </c>
      <c r="C180" s="30">
        <v>-94</v>
      </c>
      <c r="D180" s="25">
        <v>247669</v>
      </c>
    </row>
    <row r="181" spans="1:4" ht="18.600000000000001" thickBot="1" x14ac:dyDescent="0.5">
      <c r="A181" s="27">
        <v>45496</v>
      </c>
      <c r="B181" s="28">
        <v>13983</v>
      </c>
      <c r="C181" s="31">
        <v>79</v>
      </c>
      <c r="D181" s="28">
        <v>249702</v>
      </c>
    </row>
    <row r="182" spans="1:4" ht="18.600000000000001" thickBot="1" x14ac:dyDescent="0.5">
      <c r="A182" s="24">
        <v>45497</v>
      </c>
      <c r="B182" s="25">
        <v>13883</v>
      </c>
      <c r="C182" s="30">
        <v>-100</v>
      </c>
      <c r="D182" s="25">
        <v>248600</v>
      </c>
    </row>
    <row r="183" spans="1:4" ht="18.600000000000001" thickBot="1" x14ac:dyDescent="0.5">
      <c r="A183" s="27">
        <v>45498</v>
      </c>
      <c r="B183" s="28">
        <v>13345</v>
      </c>
      <c r="C183" s="29">
        <v>-538</v>
      </c>
      <c r="D183" s="28">
        <v>239245</v>
      </c>
    </row>
    <row r="184" spans="1:4" ht="18.600000000000001" thickBot="1" x14ac:dyDescent="0.5">
      <c r="A184" s="24">
        <v>45499</v>
      </c>
      <c r="B184" s="25">
        <v>13343</v>
      </c>
      <c r="C184" s="30">
        <v>-2</v>
      </c>
      <c r="D184" s="25">
        <v>239543</v>
      </c>
    </row>
    <row r="185" spans="1:4" ht="18.600000000000001" thickBot="1" x14ac:dyDescent="0.5">
      <c r="A185" s="27">
        <v>45502</v>
      </c>
      <c r="B185" s="28">
        <v>13459</v>
      </c>
      <c r="C185" s="31">
        <v>116</v>
      </c>
      <c r="D185" s="28">
        <v>241357</v>
      </c>
    </row>
    <row r="186" spans="1:4" ht="18.600000000000001" thickBot="1" x14ac:dyDescent="0.5">
      <c r="A186" s="24">
        <v>45503</v>
      </c>
      <c r="B186" s="25">
        <v>13498</v>
      </c>
      <c r="C186" s="26">
        <v>39</v>
      </c>
      <c r="D186" s="25">
        <v>242432</v>
      </c>
    </row>
    <row r="187" spans="1:4" ht="18.600000000000001" thickBot="1" x14ac:dyDescent="0.5">
      <c r="A187" s="27">
        <v>45504</v>
      </c>
      <c r="B187" s="28">
        <v>13287</v>
      </c>
      <c r="C187" s="29">
        <v>-211</v>
      </c>
      <c r="D187" s="28">
        <v>239501</v>
      </c>
    </row>
    <row r="188" spans="1:4" ht="18.600000000000001" thickBot="1" x14ac:dyDescent="0.5">
      <c r="A188" s="24">
        <v>45505</v>
      </c>
      <c r="B188" s="25">
        <v>13248</v>
      </c>
      <c r="C188" s="30">
        <v>-39</v>
      </c>
      <c r="D188" s="25">
        <v>239250</v>
      </c>
    </row>
    <row r="189" spans="1:4" ht="18.600000000000001" thickBot="1" x14ac:dyDescent="0.5">
      <c r="A189" s="27">
        <v>45506</v>
      </c>
      <c r="B189" s="28">
        <v>13058</v>
      </c>
      <c r="C189" s="29">
        <v>-190</v>
      </c>
      <c r="D189" s="28">
        <v>236134</v>
      </c>
    </row>
    <row r="190" spans="1:4" ht="18.600000000000001" thickBot="1" x14ac:dyDescent="0.5">
      <c r="A190" s="24">
        <v>45509</v>
      </c>
      <c r="B190" s="25">
        <v>12471</v>
      </c>
      <c r="C190" s="30">
        <v>-587</v>
      </c>
      <c r="D190" s="25">
        <v>231231</v>
      </c>
    </row>
    <row r="191" spans="1:4" ht="18.600000000000001" thickBot="1" x14ac:dyDescent="0.5">
      <c r="A191" s="27">
        <v>45510</v>
      </c>
      <c r="B191" s="28">
        <v>12058</v>
      </c>
      <c r="C191" s="29">
        <v>-413</v>
      </c>
      <c r="D191" s="28">
        <v>223445</v>
      </c>
    </row>
    <row r="192" spans="1:4" ht="18.600000000000001" thickBot="1" x14ac:dyDescent="0.5">
      <c r="A192" s="24">
        <v>45511</v>
      </c>
      <c r="B192" s="25">
        <v>12355</v>
      </c>
      <c r="C192" s="26">
        <v>297</v>
      </c>
      <c r="D192" s="25">
        <v>227145</v>
      </c>
    </row>
    <row r="193" spans="1:4" ht="18.600000000000001" thickBot="1" x14ac:dyDescent="0.5">
      <c r="A193" s="27">
        <v>45512</v>
      </c>
      <c r="B193" s="28">
        <v>12191</v>
      </c>
      <c r="C193" s="29">
        <v>-164</v>
      </c>
      <c r="D193" s="28">
        <v>224352</v>
      </c>
    </row>
    <row r="194" spans="1:4" ht="18.600000000000001" thickBot="1" x14ac:dyDescent="0.5">
      <c r="A194" s="24">
        <v>45513</v>
      </c>
      <c r="B194" s="25">
        <v>12596</v>
      </c>
      <c r="C194" s="26">
        <v>405</v>
      </c>
      <c r="D194" s="25">
        <v>233004</v>
      </c>
    </row>
    <row r="195" spans="1:4" ht="18.600000000000001" thickBot="1" x14ac:dyDescent="0.5">
      <c r="A195" s="24">
        <v>45517</v>
      </c>
      <c r="B195" s="25">
        <v>12631</v>
      </c>
      <c r="C195" s="26">
        <v>35</v>
      </c>
      <c r="D195" s="25">
        <v>240406</v>
      </c>
    </row>
    <row r="196" spans="1:4" ht="18.600000000000001" thickBot="1" x14ac:dyDescent="0.5">
      <c r="A196" s="24">
        <v>45518</v>
      </c>
      <c r="B196" s="25">
        <v>12824</v>
      </c>
      <c r="C196" s="26">
        <v>193</v>
      </c>
      <c r="D196" s="25">
        <v>244909</v>
      </c>
    </row>
    <row r="197" spans="1:4" ht="18.600000000000001" thickBot="1" x14ac:dyDescent="0.5">
      <c r="A197" s="24">
        <v>45519</v>
      </c>
      <c r="B197" s="25">
        <v>12896</v>
      </c>
      <c r="C197" s="26">
        <v>72</v>
      </c>
      <c r="D197" s="25">
        <v>247845</v>
      </c>
    </row>
    <row r="198" spans="1:4" ht="18.600000000000001" thickBot="1" x14ac:dyDescent="0.5">
      <c r="A198" s="24">
        <v>45520</v>
      </c>
      <c r="B198" s="25">
        <v>13264</v>
      </c>
      <c r="C198" s="26">
        <v>368</v>
      </c>
      <c r="D198" s="25">
        <v>255497</v>
      </c>
    </row>
    <row r="199" spans="1:4" ht="18.600000000000001" thickBot="1" x14ac:dyDescent="0.5">
      <c r="A199" s="24">
        <v>45523</v>
      </c>
      <c r="B199" s="25">
        <v>13185</v>
      </c>
      <c r="C199" s="26">
        <v>-79</v>
      </c>
      <c r="D199" s="25">
        <v>255862</v>
      </c>
    </row>
    <row r="200" spans="1:4" ht="18.600000000000001" thickBot="1" x14ac:dyDescent="0.5">
      <c r="A200" s="24">
        <v>45524</v>
      </c>
      <c r="B200" s="25">
        <v>13180</v>
      </c>
      <c r="C200" s="26">
        <v>-5</v>
      </c>
      <c r="D200" s="25">
        <v>256679</v>
      </c>
    </row>
    <row r="201" spans="1:4" ht="18.600000000000001" thickBot="1" x14ac:dyDescent="0.5">
      <c r="A201" s="24">
        <v>45525</v>
      </c>
      <c r="B201" s="25">
        <v>13079</v>
      </c>
      <c r="C201" s="26">
        <v>-101</v>
      </c>
      <c r="D201" s="25">
        <v>255436</v>
      </c>
    </row>
    <row r="202" spans="1:4" ht="18.600000000000001" thickBot="1" x14ac:dyDescent="0.5">
      <c r="A202" s="24">
        <v>45526</v>
      </c>
      <c r="B202" s="25">
        <v>13116</v>
      </c>
      <c r="C202" s="26">
        <v>37</v>
      </c>
      <c r="D202" s="25">
        <v>256833</v>
      </c>
    </row>
    <row r="203" spans="1:4" ht="18.600000000000001" thickBot="1" x14ac:dyDescent="0.5">
      <c r="A203" s="24">
        <v>45527</v>
      </c>
      <c r="B203" s="25">
        <v>13078</v>
      </c>
      <c r="C203" s="26">
        <v>-38</v>
      </c>
      <c r="D203" s="25">
        <v>256399</v>
      </c>
    </row>
    <row r="204" spans="1:4" ht="18.600000000000001" thickBot="1" x14ac:dyDescent="0.5">
      <c r="A204" s="24">
        <v>45530</v>
      </c>
      <c r="B204" s="25">
        <v>12982</v>
      </c>
      <c r="C204" s="26">
        <v>-96</v>
      </c>
      <c r="D204" s="25">
        <v>254901</v>
      </c>
    </row>
    <row r="205" spans="1:4" ht="18.600000000000001" thickBot="1" x14ac:dyDescent="0.5">
      <c r="A205" s="24">
        <v>45531</v>
      </c>
      <c r="B205" s="25">
        <v>13058</v>
      </c>
      <c r="C205" s="26">
        <v>76</v>
      </c>
      <c r="D205" s="25">
        <v>256792</v>
      </c>
    </row>
    <row r="206" spans="1:4" ht="18.600000000000001" thickBot="1" x14ac:dyDescent="0.5">
      <c r="A206" s="24">
        <v>45532</v>
      </c>
      <c r="B206" s="25">
        <v>13026</v>
      </c>
      <c r="C206" s="26">
        <v>-32</v>
      </c>
      <c r="D206" s="25">
        <v>256756</v>
      </c>
    </row>
    <row r="207" spans="1:4" ht="18.600000000000001" thickBot="1" x14ac:dyDescent="0.5">
      <c r="A207" s="24">
        <v>45533</v>
      </c>
      <c r="B207" s="25">
        <v>12972</v>
      </c>
      <c r="C207" s="26">
        <v>-54</v>
      </c>
      <c r="D207" s="25">
        <v>255979</v>
      </c>
    </row>
    <row r="208" spans="1:4" ht="18.600000000000001" thickBot="1" x14ac:dyDescent="0.5">
      <c r="A208" s="24">
        <v>45534</v>
      </c>
      <c r="B208" s="25">
        <v>12997</v>
      </c>
      <c r="C208" s="26">
        <v>25</v>
      </c>
      <c r="D208" s="25">
        <v>256805</v>
      </c>
    </row>
    <row r="209" spans="1:4" ht="18.600000000000001" thickBot="1" x14ac:dyDescent="0.5">
      <c r="A209" s="24">
        <v>45537</v>
      </c>
      <c r="B209" s="25">
        <v>13260</v>
      </c>
      <c r="C209" s="26">
        <v>263</v>
      </c>
      <c r="D209" s="25">
        <v>262229</v>
      </c>
    </row>
    <row r="210" spans="1:4" ht="18.600000000000001" thickBot="1" x14ac:dyDescent="0.5">
      <c r="A210" s="24">
        <v>45538</v>
      </c>
      <c r="B210" s="25">
        <v>13343</v>
      </c>
      <c r="C210" s="26">
        <v>83</v>
      </c>
      <c r="D210" s="25">
        <v>264022</v>
      </c>
    </row>
    <row r="211" spans="1:4" ht="18.600000000000001" thickBot="1" x14ac:dyDescent="0.5">
      <c r="A211" s="24">
        <v>45539</v>
      </c>
      <c r="B211" s="25">
        <v>12906</v>
      </c>
      <c r="C211" s="26">
        <v>-437</v>
      </c>
      <c r="D211" s="25">
        <v>255377</v>
      </c>
    </row>
    <row r="212" spans="1:4" ht="18.600000000000001" thickBot="1" x14ac:dyDescent="0.5">
      <c r="A212" s="24">
        <v>45540</v>
      </c>
      <c r="B212" s="25">
        <v>12743</v>
      </c>
      <c r="C212" s="26">
        <v>-163</v>
      </c>
      <c r="D212" s="25">
        <v>258197</v>
      </c>
    </row>
    <row r="213" spans="1:4" ht="18.600000000000001" thickBot="1" x14ac:dyDescent="0.5">
      <c r="A213" s="24">
        <v>45541</v>
      </c>
      <c r="B213" s="25">
        <v>12657</v>
      </c>
      <c r="C213" s="26">
        <v>-86</v>
      </c>
      <c r="D213" s="25">
        <v>256589</v>
      </c>
    </row>
    <row r="214" spans="1:4" ht="18.600000000000001" thickBot="1" x14ac:dyDescent="0.5">
      <c r="A214" s="24">
        <v>45544</v>
      </c>
      <c r="B214" s="25">
        <v>12400</v>
      </c>
      <c r="C214" s="26">
        <v>-257</v>
      </c>
      <c r="D214" s="25">
        <v>251822</v>
      </c>
    </row>
    <row r="215" spans="1:4" ht="18.600000000000001" thickBot="1" x14ac:dyDescent="0.5">
      <c r="A215" s="24">
        <v>45545</v>
      </c>
      <c r="B215" s="25">
        <v>12611</v>
      </c>
      <c r="C215" s="26">
        <v>211</v>
      </c>
      <c r="D215" s="25">
        <v>256453</v>
      </c>
    </row>
    <row r="216" spans="1:4" ht="18.600000000000001" thickBot="1" x14ac:dyDescent="0.5">
      <c r="A216" s="24">
        <v>45546</v>
      </c>
      <c r="B216" s="25">
        <v>12542</v>
      </c>
      <c r="C216" s="26">
        <v>-69</v>
      </c>
      <c r="D216" s="25">
        <v>261867</v>
      </c>
    </row>
    <row r="217" spans="1:4" ht="18.600000000000001" thickBot="1" x14ac:dyDescent="0.5">
      <c r="A217" s="24">
        <v>45547</v>
      </c>
      <c r="B217" s="25">
        <v>12741</v>
      </c>
      <c r="C217" s="26">
        <v>199</v>
      </c>
      <c r="D217" s="25">
        <v>266631</v>
      </c>
    </row>
    <row r="218" spans="1:4" ht="18.600000000000001" thickBot="1" x14ac:dyDescent="0.5">
      <c r="A218" s="24">
        <v>45548</v>
      </c>
      <c r="B218" s="25">
        <v>12720</v>
      </c>
      <c r="C218" s="26">
        <v>-21</v>
      </c>
      <c r="D218" s="25">
        <v>266440</v>
      </c>
    </row>
    <row r="219" spans="1:4" ht="18.600000000000001" thickBot="1" x14ac:dyDescent="0.5">
      <c r="A219" s="24">
        <v>45552</v>
      </c>
      <c r="B219" s="25">
        <v>12739</v>
      </c>
      <c r="C219" s="26">
        <v>19</v>
      </c>
      <c r="D219" s="25">
        <v>267895</v>
      </c>
    </row>
    <row r="220" spans="1:4" ht="18.600000000000001" thickBot="1" x14ac:dyDescent="0.5">
      <c r="A220" s="24">
        <v>45553</v>
      </c>
      <c r="B220" s="25">
        <v>12820</v>
      </c>
      <c r="C220" s="26">
        <v>81</v>
      </c>
      <c r="D220" s="25">
        <v>269792</v>
      </c>
    </row>
    <row r="221" spans="1:4" ht="18.600000000000001" thickBot="1" x14ac:dyDescent="0.5">
      <c r="A221" s="24">
        <v>45554</v>
      </c>
      <c r="B221" s="25">
        <v>12965</v>
      </c>
      <c r="C221" s="26">
        <v>145</v>
      </c>
      <c r="D221" s="25">
        <v>273579</v>
      </c>
    </row>
    <row r="222" spans="1:4" ht="18.600000000000001" thickBot="1" x14ac:dyDescent="0.5">
      <c r="A222" s="24">
        <v>45555</v>
      </c>
      <c r="B222" s="25">
        <v>13104</v>
      </c>
      <c r="C222" s="26">
        <v>139</v>
      </c>
      <c r="D222" s="25">
        <v>276720</v>
      </c>
    </row>
    <row r="223" spans="1:4" ht="18.600000000000001" thickBot="1" x14ac:dyDescent="0.5">
      <c r="A223" s="24">
        <v>45559</v>
      </c>
      <c r="B223" s="25">
        <v>13205</v>
      </c>
      <c r="C223" s="26">
        <v>101</v>
      </c>
      <c r="D223" s="25">
        <v>279050</v>
      </c>
    </row>
    <row r="224" spans="1:4" ht="18.600000000000001" thickBot="1" x14ac:dyDescent="0.5">
      <c r="A224" s="24">
        <v>45560</v>
      </c>
      <c r="B224" s="25">
        <v>13201</v>
      </c>
      <c r="C224" s="26">
        <v>-4</v>
      </c>
      <c r="D224" s="25">
        <v>279535</v>
      </c>
    </row>
    <row r="225" spans="1:4" ht="18.600000000000001" thickBot="1" x14ac:dyDescent="0.5">
      <c r="A225" s="24">
        <v>45561</v>
      </c>
      <c r="B225" s="25">
        <v>13293</v>
      </c>
      <c r="C225" s="26">
        <v>92</v>
      </c>
      <c r="D225" s="25">
        <v>282104</v>
      </c>
    </row>
    <row r="226" spans="1:4" ht="18.600000000000001" thickBot="1" x14ac:dyDescent="0.5">
      <c r="A226" s="24">
        <v>45562</v>
      </c>
      <c r="B226" s="25">
        <v>13433</v>
      </c>
      <c r="C226" s="26">
        <v>140</v>
      </c>
      <c r="D226" s="25">
        <v>285612</v>
      </c>
    </row>
    <row r="227" spans="1:4" ht="18.600000000000001" thickBot="1" x14ac:dyDescent="0.5">
      <c r="A227" s="24">
        <v>45565</v>
      </c>
      <c r="B227" s="25">
        <v>13157</v>
      </c>
      <c r="C227" s="26">
        <v>-276</v>
      </c>
      <c r="D227" s="25">
        <v>280119</v>
      </c>
    </row>
    <row r="228" spans="1:4" ht="18.600000000000001" thickBot="1" x14ac:dyDescent="0.5">
      <c r="A228" s="24">
        <v>45566</v>
      </c>
      <c r="B228" s="25">
        <v>13341</v>
      </c>
      <c r="C228" s="26">
        <v>184</v>
      </c>
      <c r="D228" s="25">
        <v>284578</v>
      </c>
    </row>
    <row r="229" spans="1:4" ht="18.600000000000001" thickBot="1" x14ac:dyDescent="0.5">
      <c r="A229" s="24">
        <v>45567</v>
      </c>
      <c r="B229" s="25">
        <v>13202</v>
      </c>
      <c r="C229" s="26">
        <v>-139</v>
      </c>
      <c r="D229" s="25">
        <v>281986</v>
      </c>
    </row>
    <row r="230" spans="1:4" ht="18.600000000000001" thickBot="1" x14ac:dyDescent="0.5">
      <c r="A230" s="24">
        <v>45568</v>
      </c>
      <c r="B230" s="25">
        <v>13497</v>
      </c>
      <c r="C230" s="26">
        <v>295</v>
      </c>
      <c r="D230" s="25">
        <v>294297</v>
      </c>
    </row>
    <row r="231" spans="1:4" ht="18.600000000000001" thickBot="1" x14ac:dyDescent="0.5">
      <c r="A231" s="24">
        <v>45569</v>
      </c>
      <c r="B231" s="25">
        <v>13438</v>
      </c>
      <c r="C231" s="26">
        <v>-59</v>
      </c>
      <c r="D231" s="25">
        <v>293319</v>
      </c>
    </row>
    <row r="232" spans="1:4" ht="18.600000000000001" thickBot="1" x14ac:dyDescent="0.5">
      <c r="A232" s="24">
        <v>45572</v>
      </c>
      <c r="B232" s="25">
        <v>13722</v>
      </c>
      <c r="C232" s="26">
        <v>284</v>
      </c>
      <c r="D232" s="25">
        <v>299772</v>
      </c>
    </row>
    <row r="233" spans="1:4" ht="18.600000000000001" thickBot="1" x14ac:dyDescent="0.5">
      <c r="A233" s="24">
        <v>45573</v>
      </c>
      <c r="B233" s="25">
        <v>13540</v>
      </c>
      <c r="C233" s="26">
        <v>-182</v>
      </c>
      <c r="D233" s="25">
        <v>296035</v>
      </c>
    </row>
    <row r="234" spans="1:4" ht="18.600000000000001" thickBot="1" x14ac:dyDescent="0.5">
      <c r="A234" s="24">
        <v>45574</v>
      </c>
      <c r="B234" s="25">
        <v>13703</v>
      </c>
      <c r="C234" s="26">
        <v>163</v>
      </c>
      <c r="D234" s="25">
        <v>300634</v>
      </c>
    </row>
    <row r="235" spans="1:4" ht="18.600000000000001" thickBot="1" x14ac:dyDescent="0.5">
      <c r="A235" s="24">
        <v>45575</v>
      </c>
      <c r="B235" s="25">
        <v>13908</v>
      </c>
      <c r="C235" s="26">
        <v>205</v>
      </c>
      <c r="D235" s="25">
        <v>311569</v>
      </c>
    </row>
    <row r="236" spans="1:4" ht="18.600000000000001" thickBot="1" x14ac:dyDescent="0.5">
      <c r="A236" s="24">
        <v>45576</v>
      </c>
      <c r="B236" s="25">
        <v>13808</v>
      </c>
      <c r="C236" s="26">
        <v>-100</v>
      </c>
      <c r="D236" s="25">
        <v>309579</v>
      </c>
    </row>
    <row r="237" spans="1:4" ht="18.600000000000001" thickBot="1" x14ac:dyDescent="0.5">
      <c r="A237" s="24">
        <v>45580</v>
      </c>
      <c r="B237" s="25">
        <v>14099</v>
      </c>
      <c r="C237" s="26">
        <v>291</v>
      </c>
      <c r="D237" s="25">
        <v>316800</v>
      </c>
    </row>
    <row r="238" spans="1:4" ht="18.600000000000001" thickBot="1" x14ac:dyDescent="0.5">
      <c r="A238" s="24">
        <v>45581</v>
      </c>
      <c r="B238" s="25">
        <v>13956</v>
      </c>
      <c r="C238" s="26">
        <v>-143</v>
      </c>
      <c r="D238" s="25">
        <v>313904</v>
      </c>
    </row>
    <row r="239" spans="1:4" ht="18.600000000000001" thickBot="1" x14ac:dyDescent="0.5">
      <c r="A239" s="24">
        <v>45582</v>
      </c>
      <c r="B239" s="25">
        <v>14054</v>
      </c>
      <c r="C239" s="26">
        <v>98</v>
      </c>
      <c r="D239" s="25">
        <v>317337</v>
      </c>
    </row>
    <row r="240" spans="1:4" ht="18.600000000000001" thickBot="1" x14ac:dyDescent="0.5">
      <c r="A240" s="24">
        <v>45583</v>
      </c>
      <c r="B240" s="25">
        <v>14099</v>
      </c>
      <c r="C240" s="26">
        <v>45</v>
      </c>
      <c r="D240" s="25">
        <v>319447</v>
      </c>
    </row>
    <row r="241" spans="1:4" ht="18.600000000000001" thickBot="1" x14ac:dyDescent="0.5">
      <c r="A241" s="24">
        <v>45586</v>
      </c>
      <c r="B241" s="25">
        <v>14088</v>
      </c>
      <c r="C241" s="26">
        <v>-11</v>
      </c>
      <c r="D241" s="25">
        <v>319786</v>
      </c>
    </row>
    <row r="242" spans="1:4" ht="18.600000000000001" thickBot="1" x14ac:dyDescent="0.5">
      <c r="A242" s="24">
        <v>45587</v>
      </c>
      <c r="B242" s="25">
        <v>14187</v>
      </c>
      <c r="C242" s="26">
        <v>99</v>
      </c>
      <c r="D242" s="25">
        <v>322553</v>
      </c>
    </row>
    <row r="243" spans="1:4" ht="18.600000000000001" thickBot="1" x14ac:dyDescent="0.5">
      <c r="A243" s="24">
        <v>45588</v>
      </c>
      <c r="B243" s="25">
        <v>14239</v>
      </c>
      <c r="C243" s="26">
        <v>52</v>
      </c>
      <c r="D243" s="25">
        <v>324611</v>
      </c>
    </row>
    <row r="244" spans="1:4" ht="18.600000000000001" thickBot="1" x14ac:dyDescent="0.5">
      <c r="A244" s="24">
        <v>45589</v>
      </c>
      <c r="B244" s="25">
        <v>14240</v>
      </c>
      <c r="C244" s="26">
        <v>1</v>
      </c>
      <c r="D244" s="25">
        <v>325001</v>
      </c>
    </row>
    <row r="245" spans="1:4" ht="18.600000000000001" thickBot="1" x14ac:dyDescent="0.5">
      <c r="A245" s="24">
        <v>45590</v>
      </c>
      <c r="B245" s="25">
        <v>14213</v>
      </c>
      <c r="C245" s="26">
        <v>-27</v>
      </c>
      <c r="D245" s="25">
        <v>324519</v>
      </c>
    </row>
    <row r="246" spans="1:4" ht="18.600000000000001" thickBot="1" x14ac:dyDescent="0.5">
      <c r="A246" s="24">
        <v>45593</v>
      </c>
      <c r="B246" s="25">
        <v>14329</v>
      </c>
      <c r="C246" s="26">
        <v>116</v>
      </c>
      <c r="D246" s="25">
        <v>327513</v>
      </c>
    </row>
    <row r="247" spans="1:4" ht="18.600000000000001" thickBot="1" x14ac:dyDescent="0.5">
      <c r="A247" s="24">
        <v>45594</v>
      </c>
      <c r="B247" s="25">
        <v>14319</v>
      </c>
      <c r="C247" s="26">
        <v>-10</v>
      </c>
      <c r="D247" s="25">
        <v>327731</v>
      </c>
    </row>
    <row r="248" spans="1:4" ht="18.600000000000001" thickBot="1" x14ac:dyDescent="0.5">
      <c r="A248" s="24">
        <v>45595</v>
      </c>
      <c r="B248" s="25">
        <v>14377</v>
      </c>
      <c r="C248" s="26">
        <v>58</v>
      </c>
      <c r="D248" s="25">
        <v>329676</v>
      </c>
    </row>
    <row r="249" spans="1:4" ht="18.600000000000001" thickBot="1" x14ac:dyDescent="0.5">
      <c r="A249" s="24">
        <v>45596</v>
      </c>
      <c r="B249" s="25">
        <v>14361</v>
      </c>
      <c r="C249" s="26">
        <v>-16</v>
      </c>
      <c r="D249" s="25">
        <v>329540</v>
      </c>
    </row>
    <row r="250" spans="1:4" ht="18.600000000000001" thickBot="1" x14ac:dyDescent="0.5">
      <c r="A250" s="24">
        <v>45597</v>
      </c>
      <c r="B250" s="25">
        <v>13948</v>
      </c>
      <c r="C250" s="26">
        <v>-413</v>
      </c>
      <c r="D250" s="25">
        <v>320335</v>
      </c>
    </row>
    <row r="251" spans="1:4" ht="18.600000000000001" thickBot="1" x14ac:dyDescent="0.5">
      <c r="A251" s="24">
        <v>45601</v>
      </c>
      <c r="B251" s="25">
        <v>14002</v>
      </c>
      <c r="C251" s="26">
        <v>54</v>
      </c>
      <c r="D251" s="25">
        <v>322149</v>
      </c>
    </row>
    <row r="252" spans="1:4" ht="18.600000000000001" thickBot="1" x14ac:dyDescent="0.5">
      <c r="A252" s="24">
        <v>45602</v>
      </c>
      <c r="B252" s="25">
        <v>14213</v>
      </c>
      <c r="C252" s="26">
        <v>211</v>
      </c>
      <c r="D252" s="25">
        <v>333568</v>
      </c>
    </row>
    <row r="253" spans="1:4" ht="18.600000000000001" thickBot="1" x14ac:dyDescent="0.5">
      <c r="A253" s="24">
        <v>45603</v>
      </c>
      <c r="B253" s="25">
        <v>14742</v>
      </c>
      <c r="C253" s="26">
        <v>529</v>
      </c>
      <c r="D253" s="25">
        <v>347650</v>
      </c>
    </row>
    <row r="254" spans="1:4" ht="18.600000000000001" thickBot="1" x14ac:dyDescent="0.5">
      <c r="A254" s="24">
        <v>45604</v>
      </c>
      <c r="B254" s="25">
        <v>14708</v>
      </c>
      <c r="C254" s="26">
        <v>-34</v>
      </c>
      <c r="D254" s="25">
        <v>347519</v>
      </c>
    </row>
    <row r="255" spans="1:4" ht="18.600000000000001" thickBot="1" x14ac:dyDescent="0.5">
      <c r="A255" s="24">
        <v>45607</v>
      </c>
      <c r="B255" s="25">
        <v>14767</v>
      </c>
      <c r="C255" s="26">
        <v>59</v>
      </c>
      <c r="D255" s="25">
        <v>350217</v>
      </c>
    </row>
    <row r="256" spans="1:4" ht="18.600000000000001" thickBot="1" x14ac:dyDescent="0.5">
      <c r="A256" s="24">
        <v>45608</v>
      </c>
      <c r="B256" s="25">
        <v>14848</v>
      </c>
      <c r="C256" s="26">
        <v>81</v>
      </c>
      <c r="D256" s="25">
        <v>358736</v>
      </c>
    </row>
    <row r="257" spans="1:4" ht="18.600000000000001" thickBot="1" x14ac:dyDescent="0.5">
      <c r="A257" s="24">
        <v>45609</v>
      </c>
      <c r="B257" s="25">
        <v>14915</v>
      </c>
      <c r="C257" s="26">
        <v>67</v>
      </c>
      <c r="D257" s="25">
        <v>360362</v>
      </c>
    </row>
    <row r="258" spans="1:4" ht="18.600000000000001" thickBot="1" x14ac:dyDescent="0.5">
      <c r="A258" s="24">
        <v>45610</v>
      </c>
      <c r="B258" s="25">
        <v>14997</v>
      </c>
      <c r="C258" s="26">
        <v>82</v>
      </c>
      <c r="D258" s="25">
        <v>364128</v>
      </c>
    </row>
    <row r="259" spans="1:4" ht="18.600000000000001" thickBot="1" x14ac:dyDescent="0.5">
      <c r="A259" s="24">
        <v>45611</v>
      </c>
      <c r="B259" s="25">
        <v>15009</v>
      </c>
      <c r="C259" s="26">
        <v>12</v>
      </c>
      <c r="D259" s="25">
        <v>364991</v>
      </c>
    </row>
    <row r="260" spans="1:4" ht="18.600000000000001" thickBot="1" x14ac:dyDescent="0.5">
      <c r="A260" s="24">
        <v>45614</v>
      </c>
      <c r="B260" s="25">
        <v>14578</v>
      </c>
      <c r="C260" s="26">
        <v>-431</v>
      </c>
      <c r="D260" s="25">
        <v>355007</v>
      </c>
    </row>
    <row r="261" spans="1:4" ht="18.600000000000001" thickBot="1" x14ac:dyDescent="0.5">
      <c r="A261" s="24">
        <v>45615</v>
      </c>
      <c r="B261" s="25">
        <v>14650</v>
      </c>
      <c r="C261" s="26">
        <v>72</v>
      </c>
      <c r="D261" s="25">
        <v>358774</v>
      </c>
    </row>
    <row r="262" spans="1:4" ht="18.600000000000001" thickBot="1" x14ac:dyDescent="0.5">
      <c r="A262" s="24">
        <v>45616</v>
      </c>
      <c r="B262" s="25">
        <v>14748</v>
      </c>
      <c r="C262" s="26">
        <v>98</v>
      </c>
      <c r="D262" s="25">
        <v>362101</v>
      </c>
    </row>
    <row r="263" spans="1:4" ht="18.600000000000001" thickBot="1" x14ac:dyDescent="0.5">
      <c r="A263" s="24">
        <v>45617</v>
      </c>
      <c r="B263" s="25">
        <v>14770</v>
      </c>
      <c r="C263" s="26">
        <v>22</v>
      </c>
      <c r="D263" s="25">
        <v>363337</v>
      </c>
    </row>
    <row r="264" spans="1:4" ht="18.600000000000001" thickBot="1" x14ac:dyDescent="0.5">
      <c r="A264" s="24">
        <v>45618</v>
      </c>
      <c r="B264" s="25">
        <v>14792</v>
      </c>
      <c r="C264" s="26">
        <v>22</v>
      </c>
      <c r="D264" s="25">
        <v>364698</v>
      </c>
    </row>
    <row r="265" spans="1:4" ht="18.600000000000001" thickBot="1" x14ac:dyDescent="0.5">
      <c r="A265" s="24">
        <v>45621</v>
      </c>
      <c r="B265" s="25">
        <v>14818</v>
      </c>
      <c r="C265" s="26">
        <v>26</v>
      </c>
      <c r="D265" s="25">
        <v>366208</v>
      </c>
    </row>
    <row r="266" spans="1:4" ht="18.600000000000001" thickBot="1" x14ac:dyDescent="0.5">
      <c r="A266" s="24">
        <v>45622</v>
      </c>
      <c r="B266" s="25">
        <v>14862</v>
      </c>
      <c r="C266" s="26">
        <v>44</v>
      </c>
      <c r="D266" s="25">
        <v>367791</v>
      </c>
    </row>
    <row r="267" spans="1:4" ht="18.600000000000001" thickBot="1" x14ac:dyDescent="0.5">
      <c r="A267" s="24">
        <v>45623</v>
      </c>
      <c r="B267" s="25">
        <v>14815</v>
      </c>
      <c r="C267" s="26">
        <v>-47</v>
      </c>
      <c r="D267" s="25">
        <v>367829</v>
      </c>
    </row>
    <row r="268" spans="1:4" ht="18.600000000000001" thickBot="1" x14ac:dyDescent="0.5">
      <c r="A268" s="24">
        <v>45624</v>
      </c>
      <c r="B268" s="25">
        <v>14652</v>
      </c>
      <c r="C268" s="26">
        <v>-163</v>
      </c>
      <c r="D268" s="25">
        <v>364219</v>
      </c>
    </row>
    <row r="269" spans="1:4" ht="18.600000000000001" thickBot="1" x14ac:dyDescent="0.5">
      <c r="A269" s="24">
        <v>45625</v>
      </c>
      <c r="B269" s="25">
        <v>14553</v>
      </c>
      <c r="C269" s="26">
        <v>-99</v>
      </c>
      <c r="D269" s="25">
        <v>362433</v>
      </c>
    </row>
    <row r="270" spans="1:4" ht="18.600000000000001" thickBot="1" x14ac:dyDescent="0.5">
      <c r="A270" s="24">
        <v>45628</v>
      </c>
      <c r="B270" s="25">
        <v>14586</v>
      </c>
      <c r="C270" s="26">
        <v>33</v>
      </c>
      <c r="D270" s="25">
        <v>363243</v>
      </c>
    </row>
    <row r="271" spans="1:4" ht="18.600000000000001" thickBot="1" x14ac:dyDescent="0.5">
      <c r="A271" s="24">
        <v>45629</v>
      </c>
      <c r="B271" s="25">
        <v>14597</v>
      </c>
      <c r="C271" s="26">
        <v>11</v>
      </c>
      <c r="D271" s="25">
        <v>364889</v>
      </c>
    </row>
    <row r="272" spans="1:4" ht="18.600000000000001" thickBot="1" x14ac:dyDescent="0.5">
      <c r="A272" s="24">
        <v>45630</v>
      </c>
      <c r="B272" s="25">
        <v>14590</v>
      </c>
      <c r="C272" s="26">
        <v>-7</v>
      </c>
      <c r="D272" s="25">
        <v>371424</v>
      </c>
    </row>
    <row r="273" spans="1:4" ht="18.600000000000001" thickBot="1" x14ac:dyDescent="0.5">
      <c r="A273" s="24">
        <v>45631</v>
      </c>
      <c r="B273" s="25">
        <v>14734</v>
      </c>
      <c r="C273" s="26">
        <v>144</v>
      </c>
      <c r="D273" s="25">
        <v>375611</v>
      </c>
    </row>
    <row r="274" spans="1:4" ht="18.600000000000001" thickBot="1" x14ac:dyDescent="0.5">
      <c r="A274" s="24">
        <v>45632</v>
      </c>
      <c r="B274" s="25">
        <v>14677</v>
      </c>
      <c r="C274" s="26">
        <v>-57</v>
      </c>
      <c r="D274" s="25">
        <v>374734</v>
      </c>
    </row>
    <row r="275" spans="1:4" ht="18.600000000000001" thickBot="1" x14ac:dyDescent="0.5">
      <c r="A275" s="24">
        <v>45635</v>
      </c>
      <c r="B275" s="25">
        <v>14693</v>
      </c>
      <c r="C275" s="26">
        <v>16</v>
      </c>
      <c r="D275" s="25">
        <v>375821</v>
      </c>
    </row>
    <row r="276" spans="1:4" ht="18.600000000000001" thickBot="1" x14ac:dyDescent="0.5">
      <c r="A276" s="24">
        <v>45636</v>
      </c>
      <c r="B276" s="25">
        <v>14770</v>
      </c>
      <c r="C276" s="26">
        <v>77</v>
      </c>
      <c r="D276" s="25">
        <v>378487</v>
      </c>
    </row>
    <row r="277" spans="1:4" ht="18.600000000000001" thickBot="1" x14ac:dyDescent="0.5">
      <c r="A277" s="24">
        <v>45637</v>
      </c>
      <c r="B277" s="25">
        <v>14757</v>
      </c>
      <c r="C277" s="26">
        <v>-13</v>
      </c>
      <c r="D277" s="25">
        <v>385415</v>
      </c>
    </row>
    <row r="278" spans="1:4" ht="18.600000000000001" thickBot="1" x14ac:dyDescent="0.5">
      <c r="A278" s="24">
        <v>45638</v>
      </c>
      <c r="B278" s="25">
        <v>14931</v>
      </c>
      <c r="C278" s="26">
        <v>174</v>
      </c>
      <c r="D278" s="25">
        <v>391020</v>
      </c>
    </row>
    <row r="279" spans="1:4" ht="18.600000000000001" thickBot="1" x14ac:dyDescent="0.5">
      <c r="A279" s="24">
        <v>45639</v>
      </c>
      <c r="B279" s="25">
        <v>14910</v>
      </c>
      <c r="C279" s="26">
        <v>-21</v>
      </c>
      <c r="D279" s="25">
        <v>391376</v>
      </c>
    </row>
    <row r="280" spans="1:4" ht="18.600000000000001" thickBot="1" x14ac:dyDescent="0.5">
      <c r="A280" s="24">
        <v>45642</v>
      </c>
      <c r="B280" s="25">
        <v>14999</v>
      </c>
      <c r="C280" s="26">
        <v>89</v>
      </c>
      <c r="D280" s="25">
        <v>394545</v>
      </c>
    </row>
    <row r="281" spans="1:4" ht="18.600000000000001" thickBot="1" x14ac:dyDescent="0.5">
      <c r="A281" s="24">
        <v>45643</v>
      </c>
      <c r="B281" s="25">
        <v>15093</v>
      </c>
      <c r="C281" s="26">
        <v>94</v>
      </c>
      <c r="D281" s="25">
        <v>398441</v>
      </c>
    </row>
    <row r="282" spans="1:4" ht="18.600000000000001" thickBot="1" x14ac:dyDescent="0.5">
      <c r="A282" s="24">
        <v>45644</v>
      </c>
      <c r="B282" s="25">
        <v>14981</v>
      </c>
      <c r="C282" s="26">
        <v>-112</v>
      </c>
      <c r="D282" s="25">
        <v>396715</v>
      </c>
    </row>
    <row r="283" spans="1:4" ht="18.600000000000001" thickBot="1" x14ac:dyDescent="0.5">
      <c r="A283" s="24">
        <v>45645</v>
      </c>
      <c r="B283" s="25">
        <v>14653</v>
      </c>
      <c r="C283" s="26">
        <v>-328</v>
      </c>
      <c r="D283" s="25">
        <v>388327</v>
      </c>
    </row>
    <row r="284" spans="1:4" ht="18.600000000000001" thickBot="1" x14ac:dyDescent="0.5">
      <c r="A284" s="24">
        <v>45646</v>
      </c>
      <c r="B284" s="25">
        <v>14924</v>
      </c>
      <c r="C284" s="26">
        <v>271</v>
      </c>
      <c r="D284" s="25">
        <v>396125</v>
      </c>
    </row>
    <row r="285" spans="1:4" ht="18.600000000000001" thickBot="1" x14ac:dyDescent="0.5">
      <c r="A285" s="24">
        <v>45649</v>
      </c>
      <c r="B285" s="25">
        <v>14970</v>
      </c>
      <c r="C285" s="26">
        <v>46</v>
      </c>
      <c r="D285" s="25">
        <v>398336</v>
      </c>
    </row>
    <row r="286" spans="1:4" ht="18.600000000000001" thickBot="1" x14ac:dyDescent="0.5">
      <c r="A286" s="24">
        <v>45650</v>
      </c>
      <c r="B286" s="25">
        <v>15150</v>
      </c>
      <c r="C286" s="26">
        <v>180</v>
      </c>
      <c r="D286" s="25">
        <v>404227</v>
      </c>
    </row>
    <row r="287" spans="1:4" ht="18.600000000000001" thickBot="1" x14ac:dyDescent="0.5">
      <c r="A287" s="24">
        <v>45651</v>
      </c>
      <c r="B287" s="25">
        <v>15310</v>
      </c>
      <c r="C287" s="26">
        <v>160</v>
      </c>
      <c r="D287" s="25">
        <v>409868</v>
      </c>
    </row>
    <row r="288" spans="1:4" ht="18.600000000000001" thickBot="1" x14ac:dyDescent="0.5">
      <c r="A288" s="24">
        <v>45652</v>
      </c>
      <c r="B288" s="25">
        <v>15315</v>
      </c>
      <c r="C288" s="26">
        <v>5</v>
      </c>
      <c r="D288" s="25">
        <v>410954</v>
      </c>
    </row>
    <row r="289" spans="1:4" ht="18.600000000000001" thickBot="1" x14ac:dyDescent="0.5">
      <c r="A289" s="24">
        <v>45653</v>
      </c>
      <c r="B289" s="25">
        <v>15383</v>
      </c>
      <c r="C289" s="26">
        <v>68</v>
      </c>
      <c r="D289" s="25">
        <v>412787</v>
      </c>
    </row>
    <row r="290" spans="1:4" ht="18.600000000000001" thickBot="1" x14ac:dyDescent="0.5">
      <c r="A290" s="24">
        <v>45656</v>
      </c>
      <c r="B290" s="25">
        <v>15214</v>
      </c>
      <c r="C290" s="26">
        <v>-169</v>
      </c>
      <c r="D290" s="25">
        <v>413544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楽天S&amp;P500_【期待値】リターン（平均利回り）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masaaki_CPA</dc:creator>
  <cp:lastModifiedBy>CPA-ota</cp:lastModifiedBy>
  <dcterms:created xsi:type="dcterms:W3CDTF">2024-08-04T12:46:48Z</dcterms:created>
  <dcterms:modified xsi:type="dcterms:W3CDTF">2025-01-02T16:51:29Z</dcterms:modified>
</cp:coreProperties>
</file>